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hu\Downloads\"/>
    </mc:Choice>
  </mc:AlternateContent>
  <workbookProtection workbookAlgorithmName="SHA-512" workbookHashValue="Uv1x2tOv2V65HAYybxbyvxmamihAQG/WUOnXbGRFZOSgcHq+mamfaswLqExdA98oUHSITTg+CUzew8kSCJpUCA==" workbookSaltValue="yxRb7OdynMImF1PMKw36rA==" workbookSpinCount="100000" lockStructure="1"/>
  <bookViews>
    <workbookView xWindow="0" yWindow="0" windowWidth="19200" windowHeight="6470"/>
  </bookViews>
  <sheets>
    <sheet name="Pracovní pozice - detail" sheetId="1" r:id="rId1"/>
    <sheet name="Přehled výkonnostních skupin" sheetId="6" r:id="rId2"/>
    <sheet name="Pracovní pozice" sheetId="5" state="hidden" r:id="rId3"/>
  </sheets>
  <definedNames>
    <definedName name="_xlnm.Print_Area" localSheetId="0">'Pracovní pozice - detail'!$A$1:$J$33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7" i="1" l="1"/>
  <c r="C335" i="1"/>
  <c r="J322" i="1"/>
  <c r="C321" i="1"/>
  <c r="C319" i="1"/>
  <c r="J306" i="1"/>
  <c r="C305" i="1"/>
  <c r="C303" i="1"/>
  <c r="J290" i="1"/>
  <c r="C289" i="1"/>
  <c r="C287" i="1"/>
  <c r="J274" i="1"/>
  <c r="C273" i="1"/>
  <c r="C271" i="1"/>
  <c r="J258" i="1"/>
  <c r="C257" i="1"/>
  <c r="C255" i="1"/>
  <c r="J242" i="1"/>
  <c r="C241" i="1"/>
  <c r="C239" i="1"/>
  <c r="J226" i="1"/>
  <c r="C225" i="1"/>
  <c r="C223" i="1"/>
  <c r="J210" i="1"/>
  <c r="C209" i="1"/>
  <c r="C207" i="1"/>
  <c r="J194" i="1"/>
  <c r="C193" i="1"/>
  <c r="C191" i="1"/>
  <c r="J178" i="1"/>
  <c r="C177" i="1"/>
  <c r="C175" i="1"/>
  <c r="J162" i="1"/>
  <c r="C161" i="1"/>
  <c r="C159" i="1"/>
  <c r="J146" i="1"/>
  <c r="C145" i="1"/>
  <c r="C143" i="1"/>
  <c r="J130" i="1"/>
  <c r="C129" i="1"/>
  <c r="C127" i="1"/>
  <c r="J114" i="1"/>
  <c r="C113" i="1"/>
  <c r="C111" i="1"/>
  <c r="J98" i="1"/>
  <c r="C97" i="1"/>
  <c r="C95" i="1"/>
  <c r="J82" i="1"/>
  <c r="C81" i="1"/>
  <c r="C79" i="1"/>
  <c r="J66" i="1"/>
  <c r="C65" i="1"/>
  <c r="C63" i="1"/>
  <c r="J50" i="1"/>
  <c r="C49" i="1"/>
  <c r="C47" i="1"/>
  <c r="J34" i="1"/>
  <c r="K10" i="6" l="1"/>
  <c r="K9" i="6"/>
  <c r="K6" i="6"/>
  <c r="K5" i="6"/>
  <c r="K4" i="6" l="1"/>
  <c r="M4" i="6" s="1"/>
  <c r="J18" i="1" l="1"/>
  <c r="C31" i="1"/>
  <c r="M10" i="6" l="1"/>
  <c r="M9" i="6"/>
  <c r="M6" i="6"/>
  <c r="M5" i="6"/>
  <c r="L13" i="6" l="1"/>
  <c r="C33" i="1" l="1"/>
</calcChain>
</file>

<file path=xl/sharedStrings.xml><?xml version="1.0" encoding="utf-8"?>
<sst xmlns="http://schemas.openxmlformats.org/spreadsheetml/2006/main" count="70" uniqueCount="61">
  <si>
    <t>A</t>
  </si>
  <si>
    <t>Číslo projektu:</t>
  </si>
  <si>
    <t>Stručný název projektu/ Zkratka projektu:</t>
  </si>
  <si>
    <t>ID pracovní pozice</t>
  </si>
  <si>
    <t>Přiřazení k výkonnostní skupině</t>
  </si>
  <si>
    <t>Ostatní</t>
  </si>
  <si>
    <t>Vedoucí vědecký pracovník</t>
  </si>
  <si>
    <t>Tematické / obsahové vedení</t>
  </si>
  <si>
    <t>Koordinátor pracovního balíčku</t>
  </si>
  <si>
    <t>Vědecký pracovník</t>
  </si>
  <si>
    <t>Projektový manažer</t>
  </si>
  <si>
    <t>Finanční manažer</t>
  </si>
  <si>
    <t>Technik (ICT, aplikace, software atd.)</t>
  </si>
  <si>
    <t>Metodik</t>
  </si>
  <si>
    <t>Asistent realizace projektu</t>
  </si>
  <si>
    <t>Výzkumný asistent</t>
  </si>
  <si>
    <t>Podpůrný administrativní personál (včetně finančního a organizačního managementu)</t>
  </si>
  <si>
    <t>Účetnictví</t>
  </si>
  <si>
    <t>Asistent pro práci s veřejností</t>
  </si>
  <si>
    <t>Vedoucí portfolia projektu</t>
  </si>
  <si>
    <t>Vedoucí výzkumný pracovník (garant vědecké excelence)</t>
  </si>
  <si>
    <t>Pomocné síly pro různé tematické aktivity specifické pro daný projekt</t>
  </si>
  <si>
    <t>Pomocné síly při provádění zadaných činností v rámci managementu projektu</t>
  </si>
  <si>
    <t>Pomocné síly pro pomocné práce specifické pro daný projekt (např. zahradní práce, úklidové práce apod.)</t>
  </si>
  <si>
    <t>Školitel / pedagog, který realizuje nebo vytváří vzdělávací koncepty</t>
  </si>
  <si>
    <t xml:space="preserve">Název projektového partnera: </t>
  </si>
  <si>
    <t xml:space="preserve">Doba realizace projektu v měsících: </t>
  </si>
  <si>
    <t>Pomocné síly zajišťující činnosti, které nejsou zaměřeny přímo na obsah projektu, např. na pomoc při realizaci akcí</t>
  </si>
  <si>
    <t>Personál podílející se na implementaci, odborný garant (koncepční odborný personál pro kulturní témata, sociální oblast atd.)</t>
  </si>
  <si>
    <t xml:space="preserve">Osoby s obsahovou / administrativní a/nebo horizontální rozhodovací pravomocí, které vykonávají především řídicí, koncepční a náročné činnosti; zaměřeno na úroveň projektu, případně v odůvodněných případech na úroveň pracovního balíčku; obvykle s mnoholetými pracovními zkušenostmi </t>
  </si>
  <si>
    <t>B</t>
  </si>
  <si>
    <t xml:space="preserve">Osoby plnící úkoly v rámci obsahové / administrativní / horizontální realizace projektu a/nebo koordinace projektu, které vedou k dosažení jednotlivých cílů projektu; obvykle s několikaletými pracovními zkušenostmi  </t>
  </si>
  <si>
    <t>C</t>
  </si>
  <si>
    <t xml:space="preserve">Osoby vykonávající činnosti na podporu obsahové / administrativní / horizontální realizace projektu; obvykle pracující podle pokynů a pod dohledem; většinou s malými pracovními zkušenostmi </t>
  </si>
  <si>
    <t>AA</t>
  </si>
  <si>
    <t>CC</t>
  </si>
  <si>
    <t>osoby zajišťující obslužné činnosti, které nejsou přímo zaměřeny na obsah projektu; nejsou vyžadovány žádné znalosti specifické pro daný projekt; jedná se např. o pomocné příležitostné práce související s jednotlivými aktivitami projektu, které mohou být obvykle vykonávány po krátkém zaškolení.</t>
  </si>
  <si>
    <t>Definice</t>
  </si>
  <si>
    <t>Hodinová sazba (€)
 v ČR</t>
  </si>
  <si>
    <t xml:space="preserve">Část 1: Informace o činnostech pracovníků plánovaných pro projekt </t>
  </si>
  <si>
    <t>Náklady na zaměstnance (celkem):</t>
  </si>
  <si>
    <t>Standardní výkonnostní skupina</t>
  </si>
  <si>
    <t>Zvláštní výkonnostní skupina</t>
  </si>
  <si>
    <t>Celkové náklady</t>
  </si>
  <si>
    <t>Počet hodin</t>
  </si>
  <si>
    <r>
      <t xml:space="preserve">Osoby vykonávající mimořádně odborné a/nebo vědecké činnosti; koncepce, plánování a řízení výzkumu ve smyslu vědecké excelence a obzvláště komplexních aplikačně orientovaných projektů 
</t>
    </r>
    <r>
      <rPr>
        <sz val="11"/>
        <color rgb="FFFF0000"/>
        <rFont val="Calibri"/>
        <family val="2"/>
        <scheme val="minor"/>
      </rPr>
      <t>(Tento výběr je možný pouze v odůvodněných případech.)</t>
    </r>
    <r>
      <rPr>
        <sz val="11"/>
        <rFont val="Calibri"/>
        <family val="2"/>
        <scheme val="minor"/>
      </rPr>
      <t xml:space="preserve"> </t>
    </r>
  </si>
  <si>
    <r>
      <t xml:space="preserve">Vyplněný formulář plánovaných nákladů na změstnance projektu předloží projektový partner společně s projektovou žádostí (podrobnosti viz Pokyny pro přiřazení pracovníků k výkonnostním skupinám). 
</t>
    </r>
    <r>
      <rPr>
        <sz val="11"/>
        <color theme="1"/>
        <rFont val="Calibri"/>
        <family val="2"/>
        <scheme val="minor"/>
      </rPr>
      <t xml:space="preserve">Všichni projektoví partneři, kteří v rámci projektu plánují vykazovat náklady na zaměstnance na základě standardních jednotkových nákladů, musí plánované pracovní pozice projektu uvést do Formuláře plánovaných nákladů na zaměstnance. Údaje budou ověřovány v průběhu kontroly projektové žádosti. Pro přirazení pracovníků k výkonnostním skupinám jsou rozhodující kritéria uvedená v tabulce níže. </t>
    </r>
  </si>
  <si>
    <r>
      <t xml:space="preserve">Název pozice/role v projektu
</t>
    </r>
    <r>
      <rPr>
        <i/>
        <sz val="10"/>
        <rFont val="Calibri"/>
        <family val="2"/>
        <scheme val="minor"/>
      </rPr>
      <t>(viz rozbalovací menu + přehled výkonnostních skupin)</t>
    </r>
  </si>
  <si>
    <r>
      <t xml:space="preserve">Míra odpovědnosti v projektu
</t>
    </r>
    <r>
      <rPr>
        <i/>
        <sz val="10"/>
        <rFont val="Calibri"/>
        <family val="2"/>
        <scheme val="minor"/>
      </rPr>
      <t>(viz. rozbalovací seznam + Pokyny pro přiřazení pracovníků k výkonnostním skupinám)</t>
    </r>
  </si>
  <si>
    <r>
      <t xml:space="preserve">Úroveň zapojení v projektu
</t>
    </r>
    <r>
      <rPr>
        <i/>
        <sz val="10"/>
        <rFont val="Calibri"/>
        <family val="2"/>
        <scheme val="minor"/>
      </rPr>
      <t>(viz. rozbalovací seznam + Pokyny pro přiřazení pracovníků k výkonnostním skupinám)</t>
    </r>
    <r>
      <rPr>
        <b/>
        <sz val="11"/>
        <rFont val="Calibri"/>
        <family val="2"/>
        <scheme val="minor"/>
      </rPr>
      <t xml:space="preserve">
</t>
    </r>
  </si>
  <si>
    <r>
      <t xml:space="preserve">Relevantní zkušenosti související s pracovní pozicí
</t>
    </r>
    <r>
      <rPr>
        <i/>
        <sz val="10"/>
        <color theme="1"/>
        <rFont val="Calibri"/>
        <family val="2"/>
        <scheme val="minor"/>
      </rPr>
      <t>(nepovinné, max. 300 znaků)</t>
    </r>
  </si>
  <si>
    <t xml:space="preserve">Celkové náklady na pracovní pozici 
</t>
  </si>
  <si>
    <t>Datum vyplnění / aktualizace:</t>
  </si>
  <si>
    <r>
      <t xml:space="preserve">Jméno pracovníka 
</t>
    </r>
    <r>
      <rPr>
        <i/>
        <sz val="10"/>
        <rFont val="Calibri"/>
        <family val="2"/>
        <scheme val="minor"/>
      </rPr>
      <t>(při podání projektové žádosti pouze pokud je známo, viz Pokyny pro přiřazení pracovníků k výkonnostním skupin)</t>
    </r>
  </si>
  <si>
    <r>
      <t xml:space="preserve">Popište hlavní činnosti v projektu 
</t>
    </r>
    <r>
      <rPr>
        <i/>
        <sz val="10"/>
        <rFont val="Calibri"/>
        <family val="2"/>
        <scheme val="minor"/>
      </rPr>
      <t>(uveďte co nejpodrobněji, zejména pak ty činnosti, které tvoří většinu pracovní doby zaměstnance)</t>
    </r>
  </si>
  <si>
    <r>
      <t xml:space="preserve">Plánovaný počet hodin práce pro projekt vykonávané po celou dobu realizace projektu
</t>
    </r>
    <r>
      <rPr>
        <i/>
        <sz val="11"/>
        <color theme="1"/>
        <rFont val="Calibri"/>
        <family val="2"/>
        <charset val="238"/>
        <scheme val="minor"/>
      </rPr>
      <t xml:space="preserve">(max. 1720 hodin ročně na jednoho pracovníka projektu) </t>
    </r>
  </si>
  <si>
    <t xml:space="preserve">Část 2: Kvantifikace týkající se pracovníků plánovaných pro projekt   </t>
  </si>
  <si>
    <t>Hodinová sazba</t>
  </si>
  <si>
    <t>2. Přehled pracovních pozic v projektu (Interval 3)</t>
  </si>
  <si>
    <t>Formulář plánovaných nákladů na zaměstnance - hodinová sazba (Interval 3)</t>
  </si>
  <si>
    <t>Verze 3,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</si>
</sst>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€&quot;\ #,##0.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1D3F1"/>
        <bgColor indexed="64"/>
      </patternFill>
    </fill>
    <fill>
      <patternFill patternType="solid">
        <fgColor rgb="FF7CA3E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ont="1"/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/>
    <xf numFmtId="0" fontId="12" fillId="7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5" fontId="15" fillId="3" borderId="20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5" fillId="3" borderId="28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0" fontId="20" fillId="0" borderId="0" xfId="0" applyFont="1" applyFill="1" applyBorder="1" applyAlignment="1">
      <alignment vertical="center" wrapText="1"/>
    </xf>
    <xf numFmtId="0" fontId="16" fillId="0" borderId="0" xfId="0" applyFont="1" applyBorder="1"/>
    <xf numFmtId="0" fontId="0" fillId="0" borderId="0" xfId="0" applyFont="1" applyBorder="1"/>
    <xf numFmtId="2" fontId="11" fillId="8" borderId="30" xfId="0" applyNumberFormat="1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0" fontId="16" fillId="2" borderId="0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14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3" fontId="6" fillId="0" borderId="5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locked="0"/>
    </xf>
    <xf numFmtId="164" fontId="11" fillId="9" borderId="32" xfId="0" applyNumberFormat="1" applyFont="1" applyFill="1" applyBorder="1" applyAlignment="1">
      <alignment horizontal="center" vertical="center"/>
    </xf>
    <xf numFmtId="164" fontId="11" fillId="9" borderId="33" xfId="0" applyNumberFormat="1" applyFont="1" applyFill="1" applyBorder="1" applyAlignment="1">
      <alignment horizontal="center" vertical="center"/>
    </xf>
    <xf numFmtId="164" fontId="11" fillId="9" borderId="34" xfId="0" applyNumberFormat="1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righ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right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22" fillId="11" borderId="24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165" fontId="18" fillId="10" borderId="3" xfId="0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</cellXfs>
  <cellStyles count="1">
    <cellStyle name="Standard" xfId="0" builtinId="0"/>
  </cellStyles>
  <dxfs count="2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7CA3E2"/>
      <color rgb="FFD5D2AF"/>
      <color rgb="FF003399"/>
      <color rgb="FF9FA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594629</xdr:colOff>
      <xdr:row>5</xdr:row>
      <xdr:rowOff>59532</xdr:rowOff>
    </xdr:from>
    <xdr:to>
      <xdr:col>9</xdr:col>
      <xdr:colOff>1321207</xdr:colOff>
      <xdr:row>11</xdr:row>
      <xdr:rowOff>110285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5692" y="2595563"/>
          <a:ext cx="6251078" cy="1872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37"/>
  <sheetViews>
    <sheetView tabSelected="1" zoomScale="60" zoomScaleNormal="60" zoomScalePageLayoutView="70" workbookViewId="0">
      <selection activeCell="J14" sqref="J14"/>
    </sheetView>
  </sheetViews>
  <sheetFormatPr baseColWidth="10" defaultColWidth="11.453125" defaultRowHeight="14.5" x14ac:dyDescent="0.35"/>
  <cols>
    <col min="1" max="1" width="10.7265625" customWidth="1"/>
    <col min="2" max="2" width="14.26953125" style="2" customWidth="1"/>
    <col min="3" max="3" width="30.7265625" customWidth="1"/>
    <col min="4" max="4" width="51.1796875" style="2" customWidth="1"/>
    <col min="5" max="7" width="20.7265625" customWidth="1"/>
    <col min="8" max="8" width="20.7265625" style="2" customWidth="1"/>
    <col min="9" max="9" width="20.7265625" style="9" customWidth="1"/>
    <col min="10" max="10" width="20.7265625" customWidth="1"/>
  </cols>
  <sheetData>
    <row r="1" spans="1:10" ht="49.5" customHeight="1" x14ac:dyDescent="0.35">
      <c r="A1" s="70" t="s">
        <v>59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2.75" customHeight="1" x14ac:dyDescent="0.35">
      <c r="A2" s="27"/>
      <c r="B2" s="27"/>
      <c r="C2" s="27"/>
      <c r="D2" s="27"/>
      <c r="E2" s="27"/>
      <c r="F2" s="27"/>
      <c r="G2" s="27"/>
      <c r="H2" s="27"/>
      <c r="I2" s="26"/>
      <c r="J2" s="17"/>
    </row>
    <row r="3" spans="1:10" ht="89.25" customHeight="1" x14ac:dyDescent="0.35">
      <c r="A3" s="69" t="s">
        <v>46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x14ac:dyDescent="0.35">
      <c r="A4" s="3"/>
      <c r="B4" s="3"/>
      <c r="C4" s="3"/>
      <c r="D4" s="3"/>
      <c r="E4" s="3"/>
      <c r="F4" s="3"/>
      <c r="G4" s="3"/>
      <c r="H4" s="3"/>
    </row>
    <row r="5" spans="1:10" ht="33" customHeight="1" x14ac:dyDescent="0.35">
      <c r="A5" s="72" t="s">
        <v>1</v>
      </c>
      <c r="B5" s="72"/>
      <c r="C5" s="72"/>
      <c r="D5" s="37"/>
      <c r="E5" s="7"/>
      <c r="F5" s="3"/>
      <c r="G5" s="3"/>
      <c r="H5" s="3"/>
    </row>
    <row r="6" spans="1:10" ht="15" customHeight="1" x14ac:dyDescent="0.35">
      <c r="A6" s="28"/>
      <c r="B6" s="28"/>
      <c r="C6" s="29"/>
      <c r="D6" s="29"/>
      <c r="E6" s="5"/>
      <c r="F6" s="3"/>
      <c r="G6" s="3"/>
      <c r="H6" s="3"/>
    </row>
    <row r="7" spans="1:10" ht="33" customHeight="1" x14ac:dyDescent="0.35">
      <c r="A7" s="72" t="s">
        <v>2</v>
      </c>
      <c r="B7" s="72"/>
      <c r="C7" s="72"/>
      <c r="D7" s="37"/>
      <c r="E7" s="7"/>
      <c r="F7" s="3"/>
      <c r="G7" s="3"/>
      <c r="H7" s="3"/>
    </row>
    <row r="8" spans="1:10" ht="15" customHeight="1" x14ac:dyDescent="0.35">
      <c r="A8" s="29"/>
      <c r="B8" s="29"/>
      <c r="C8" s="29"/>
      <c r="D8" s="29"/>
      <c r="E8" s="5"/>
      <c r="F8" s="3"/>
      <c r="G8" s="3"/>
      <c r="H8" s="3"/>
    </row>
    <row r="9" spans="1:10" ht="33" customHeight="1" x14ac:dyDescent="0.35">
      <c r="A9" s="72" t="s">
        <v>25</v>
      </c>
      <c r="B9" s="72"/>
      <c r="C9" s="72"/>
      <c r="D9" s="37"/>
      <c r="E9" s="7"/>
      <c r="F9" s="3"/>
      <c r="G9" s="3"/>
      <c r="H9" s="3"/>
    </row>
    <row r="10" spans="1:10" s="2" customFormat="1" ht="15" customHeight="1" x14ac:dyDescent="0.35">
      <c r="A10" s="29"/>
      <c r="B10" s="29"/>
      <c r="C10" s="29"/>
      <c r="D10" s="29"/>
      <c r="E10" s="5"/>
      <c r="F10" s="3"/>
      <c r="G10" s="3"/>
      <c r="H10" s="3"/>
      <c r="I10" s="9"/>
    </row>
    <row r="11" spans="1:10" s="2" customFormat="1" ht="33" customHeight="1" x14ac:dyDescent="0.35">
      <c r="A11" s="72" t="s">
        <v>26</v>
      </c>
      <c r="B11" s="72"/>
      <c r="C11" s="72"/>
      <c r="D11" s="37"/>
      <c r="E11" s="16"/>
      <c r="F11" s="16"/>
      <c r="G11" s="16"/>
      <c r="H11" s="15"/>
      <c r="I11" s="9"/>
    </row>
    <row r="12" spans="1:10" s="36" customFormat="1" ht="15" customHeight="1" x14ac:dyDescent="0.35">
      <c r="A12" s="33"/>
      <c r="B12" s="33"/>
      <c r="C12" s="33"/>
      <c r="D12" s="34"/>
      <c r="E12" s="16"/>
      <c r="F12" s="16"/>
      <c r="G12" s="16"/>
      <c r="H12" s="15"/>
      <c r="I12" s="35"/>
    </row>
    <row r="13" spans="1:10" s="2" customFormat="1" ht="33" customHeight="1" x14ac:dyDescent="0.35">
      <c r="A13" s="81" t="s">
        <v>52</v>
      </c>
      <c r="B13" s="81"/>
      <c r="C13" s="81"/>
      <c r="D13" s="41"/>
      <c r="E13" s="16"/>
      <c r="F13" s="16"/>
      <c r="G13" s="16"/>
      <c r="H13" s="15"/>
      <c r="I13" s="9"/>
      <c r="J13" s="42" t="s">
        <v>60</v>
      </c>
    </row>
    <row r="14" spans="1:10" s="2" customFormat="1" ht="15" customHeight="1" thickBot="1" x14ac:dyDescent="0.4">
      <c r="A14" s="4"/>
      <c r="B14" s="4"/>
      <c r="C14" s="6"/>
      <c r="D14" s="6"/>
      <c r="E14" s="6"/>
      <c r="F14" s="3"/>
      <c r="G14" s="3"/>
      <c r="H14" s="3"/>
      <c r="I14" s="9"/>
    </row>
    <row r="15" spans="1:10" ht="29.25" customHeight="1" thickBot="1" x14ac:dyDescent="0.4">
      <c r="A15" s="73" t="s">
        <v>39</v>
      </c>
      <c r="B15" s="74"/>
      <c r="C15" s="74"/>
      <c r="D15" s="74"/>
      <c r="E15" s="74"/>
      <c r="F15" s="74"/>
      <c r="G15" s="74"/>
      <c r="H15" s="85" t="s">
        <v>53</v>
      </c>
      <c r="I15" s="82" t="s">
        <v>56</v>
      </c>
      <c r="J15" s="82"/>
    </row>
    <row r="16" spans="1:10" ht="33.75" customHeight="1" thickBot="1" x14ac:dyDescent="0.4">
      <c r="A16" s="75" t="s">
        <v>3</v>
      </c>
      <c r="B16" s="77" t="s">
        <v>4</v>
      </c>
      <c r="C16" s="77" t="s">
        <v>47</v>
      </c>
      <c r="D16" s="77" t="s">
        <v>54</v>
      </c>
      <c r="E16" s="77" t="s">
        <v>48</v>
      </c>
      <c r="F16" s="77" t="s">
        <v>49</v>
      </c>
      <c r="G16" s="79" t="s">
        <v>50</v>
      </c>
      <c r="H16" s="86"/>
      <c r="I16" s="83" t="s">
        <v>57</v>
      </c>
      <c r="J16" s="84"/>
    </row>
    <row r="17" spans="1:10" s="1" customFormat="1" ht="159.75" customHeight="1" thickBot="1" x14ac:dyDescent="0.4">
      <c r="A17" s="76"/>
      <c r="B17" s="78"/>
      <c r="C17" s="78"/>
      <c r="D17" s="78"/>
      <c r="E17" s="78"/>
      <c r="F17" s="78"/>
      <c r="G17" s="80"/>
      <c r="H17" s="87"/>
      <c r="I17" s="30" t="s">
        <v>55</v>
      </c>
      <c r="J17" s="31" t="s">
        <v>51</v>
      </c>
    </row>
    <row r="18" spans="1:10" s="1" customFormat="1" x14ac:dyDescent="0.35">
      <c r="A18" s="55">
        <v>1</v>
      </c>
      <c r="B18" s="57"/>
      <c r="C18" s="52"/>
      <c r="D18" s="38"/>
      <c r="E18" s="61"/>
      <c r="F18" s="61"/>
      <c r="G18" s="65"/>
      <c r="H18" s="43"/>
      <c r="I18" s="46">
        <v>0</v>
      </c>
      <c r="J18" s="49">
        <f>IF('Pracovní pozice - detail'!B18:B33="A",I18*'Přehled výkonnostních skupin'!$L$4,IF('Pracovní pozice - detail'!B18:B33="B",I18*'Přehled výkonnostních skupin'!$L$5,IF('Pracovní pozice - detail'!B18:B33="C",I18*'Přehled výkonnostních skupin'!$L$6,IF('Pracovní pozice - detail'!B18:B33="AA",I18*'Přehled výkonnostních skupin'!$L$9,IF('Pracovní pozice - detail'!B18:B33="CC",I18*'Přehled výkonnostních skupin'!$L$10,0)))))</f>
        <v>0</v>
      </c>
    </row>
    <row r="19" spans="1:10" s="1" customFormat="1" x14ac:dyDescent="0.35">
      <c r="A19" s="55"/>
      <c r="B19" s="58"/>
      <c r="C19" s="53"/>
      <c r="D19" s="39"/>
      <c r="E19" s="62"/>
      <c r="F19" s="62"/>
      <c r="G19" s="66"/>
      <c r="H19" s="44"/>
      <c r="I19" s="47"/>
      <c r="J19" s="50"/>
    </row>
    <row r="20" spans="1:10" s="1" customFormat="1" x14ac:dyDescent="0.35">
      <c r="A20" s="55"/>
      <c r="B20" s="58"/>
      <c r="C20" s="53"/>
      <c r="D20" s="39"/>
      <c r="E20" s="62"/>
      <c r="F20" s="62"/>
      <c r="G20" s="66"/>
      <c r="H20" s="44"/>
      <c r="I20" s="47"/>
      <c r="J20" s="50"/>
    </row>
    <row r="21" spans="1:10" s="1" customFormat="1" x14ac:dyDescent="0.35">
      <c r="A21" s="55"/>
      <c r="B21" s="58"/>
      <c r="C21" s="53"/>
      <c r="D21" s="39"/>
      <c r="E21" s="62"/>
      <c r="F21" s="62"/>
      <c r="G21" s="66"/>
      <c r="H21" s="44"/>
      <c r="I21" s="47"/>
      <c r="J21" s="50"/>
    </row>
    <row r="22" spans="1:10" s="1" customFormat="1" x14ac:dyDescent="0.35">
      <c r="A22" s="55"/>
      <c r="B22" s="58"/>
      <c r="C22" s="53"/>
      <c r="D22" s="39"/>
      <c r="E22" s="62"/>
      <c r="F22" s="62"/>
      <c r="G22" s="66"/>
      <c r="H22" s="44"/>
      <c r="I22" s="47"/>
      <c r="J22" s="50"/>
    </row>
    <row r="23" spans="1:10" s="1" customFormat="1" x14ac:dyDescent="0.35">
      <c r="A23" s="55"/>
      <c r="B23" s="58"/>
      <c r="C23" s="53"/>
      <c r="D23" s="39"/>
      <c r="E23" s="62"/>
      <c r="F23" s="62"/>
      <c r="G23" s="66"/>
      <c r="H23" s="44"/>
      <c r="I23" s="47"/>
      <c r="J23" s="50"/>
    </row>
    <row r="24" spans="1:10" s="1" customFormat="1" x14ac:dyDescent="0.35">
      <c r="A24" s="55"/>
      <c r="B24" s="58"/>
      <c r="C24" s="53"/>
      <c r="D24" s="39"/>
      <c r="E24" s="62"/>
      <c r="F24" s="62"/>
      <c r="G24" s="66"/>
      <c r="H24" s="44"/>
      <c r="I24" s="47"/>
      <c r="J24" s="50"/>
    </row>
    <row r="25" spans="1:10" s="1" customFormat="1" x14ac:dyDescent="0.35">
      <c r="A25" s="55"/>
      <c r="B25" s="58"/>
      <c r="C25" s="53"/>
      <c r="D25" s="39"/>
      <c r="E25" s="62"/>
      <c r="F25" s="62"/>
      <c r="G25" s="66"/>
      <c r="H25" s="44"/>
      <c r="I25" s="47"/>
      <c r="J25" s="50"/>
    </row>
    <row r="26" spans="1:10" s="1" customFormat="1" x14ac:dyDescent="0.35">
      <c r="A26" s="55"/>
      <c r="B26" s="58"/>
      <c r="C26" s="53"/>
      <c r="D26" s="39"/>
      <c r="E26" s="62"/>
      <c r="F26" s="62"/>
      <c r="G26" s="66"/>
      <c r="H26" s="44"/>
      <c r="I26" s="47"/>
      <c r="J26" s="50"/>
    </row>
    <row r="27" spans="1:10" s="1" customFormat="1" x14ac:dyDescent="0.35">
      <c r="A27" s="55"/>
      <c r="B27" s="58"/>
      <c r="C27" s="53"/>
      <c r="D27" s="39"/>
      <c r="E27" s="62"/>
      <c r="F27" s="62"/>
      <c r="G27" s="66"/>
      <c r="H27" s="44"/>
      <c r="I27" s="47"/>
      <c r="J27" s="50"/>
    </row>
    <row r="28" spans="1:10" s="1" customFormat="1" x14ac:dyDescent="0.35">
      <c r="A28" s="55"/>
      <c r="B28" s="59"/>
      <c r="C28" s="53"/>
      <c r="D28" s="39"/>
      <c r="E28" s="63"/>
      <c r="F28" s="63"/>
      <c r="G28" s="67"/>
      <c r="H28" s="44"/>
      <c r="I28" s="47"/>
      <c r="J28" s="50"/>
    </row>
    <row r="29" spans="1:10" s="17" customFormat="1" x14ac:dyDescent="0.35">
      <c r="A29" s="55"/>
      <c r="B29" s="59"/>
      <c r="C29" s="53"/>
      <c r="D29" s="39"/>
      <c r="E29" s="63"/>
      <c r="F29" s="63"/>
      <c r="G29" s="67"/>
      <c r="H29" s="44"/>
      <c r="I29" s="47"/>
      <c r="J29" s="50"/>
    </row>
    <row r="30" spans="1:10" s="17" customFormat="1" x14ac:dyDescent="0.35">
      <c r="A30" s="55"/>
      <c r="B30" s="59"/>
      <c r="C30" s="53"/>
      <c r="D30" s="39"/>
      <c r="E30" s="63"/>
      <c r="F30" s="63"/>
      <c r="G30" s="67"/>
      <c r="H30" s="44"/>
      <c r="I30" s="47"/>
      <c r="J30" s="50"/>
    </row>
    <row r="31" spans="1:10" s="17" customFormat="1" x14ac:dyDescent="0.35">
      <c r="A31" s="55"/>
      <c r="B31" s="59"/>
      <c r="C31" s="54" t="str">
        <f>IF(C18="Ostatní", "Specifikujte pozici/roli v textovém poli:", "")</f>
        <v/>
      </c>
      <c r="D31" s="39"/>
      <c r="E31" s="63"/>
      <c r="F31" s="63"/>
      <c r="G31" s="67"/>
      <c r="H31" s="44"/>
      <c r="I31" s="47"/>
      <c r="J31" s="50"/>
    </row>
    <row r="32" spans="1:10" s="1" customFormat="1" x14ac:dyDescent="0.35">
      <c r="A32" s="55"/>
      <c r="B32" s="59"/>
      <c r="C32" s="54"/>
      <c r="D32" s="39"/>
      <c r="E32" s="63"/>
      <c r="F32" s="63"/>
      <c r="G32" s="67"/>
      <c r="H32" s="44"/>
      <c r="I32" s="47"/>
      <c r="J32" s="50"/>
    </row>
    <row r="33" spans="1:10" s="1" customFormat="1" ht="15" thickBot="1" x14ac:dyDescent="0.4">
      <c r="A33" s="56"/>
      <c r="B33" s="60"/>
      <c r="C33" s="32" t="str">
        <f>IF(C18="Ostatní", "...", "")</f>
        <v/>
      </c>
      <c r="D33" s="40"/>
      <c r="E33" s="64"/>
      <c r="F33" s="64"/>
      <c r="G33" s="68"/>
      <c r="H33" s="45"/>
      <c r="I33" s="48"/>
      <c r="J33" s="51"/>
    </row>
    <row r="34" spans="1:10" s="17" customFormat="1" x14ac:dyDescent="0.35">
      <c r="A34" s="55">
        <v>2</v>
      </c>
      <c r="B34" s="57"/>
      <c r="C34" s="52"/>
      <c r="D34" s="38"/>
      <c r="E34" s="61"/>
      <c r="F34" s="61"/>
      <c r="G34" s="65"/>
      <c r="H34" s="43"/>
      <c r="I34" s="46">
        <v>0</v>
      </c>
      <c r="J34" s="49">
        <f>IF('Pracovní pozice - detail'!B34:B49="A",I34*'Přehled výkonnostních skupin'!$L$4,IF('Pracovní pozice - detail'!B34:B49="B",I34*'Přehled výkonnostních skupin'!$L$5,IF('Pracovní pozice - detail'!B34:B49="C",I34*'Přehled výkonnostních skupin'!$L$6,IF('Pracovní pozice - detail'!B34:B49="AA",I34*'Přehled výkonnostních skupin'!$L$9,IF('Pracovní pozice - detail'!B34:B49="CC",I34*'Přehled výkonnostních skupin'!$L$10,0)))))</f>
        <v>0</v>
      </c>
    </row>
    <row r="35" spans="1:10" s="17" customFormat="1" x14ac:dyDescent="0.35">
      <c r="A35" s="55"/>
      <c r="B35" s="58"/>
      <c r="C35" s="53"/>
      <c r="D35" s="39"/>
      <c r="E35" s="62"/>
      <c r="F35" s="62"/>
      <c r="G35" s="66"/>
      <c r="H35" s="44"/>
      <c r="I35" s="47"/>
      <c r="J35" s="50"/>
    </row>
    <row r="36" spans="1:10" s="17" customFormat="1" x14ac:dyDescent="0.35">
      <c r="A36" s="55"/>
      <c r="B36" s="58"/>
      <c r="C36" s="53"/>
      <c r="D36" s="39"/>
      <c r="E36" s="62"/>
      <c r="F36" s="62"/>
      <c r="G36" s="66"/>
      <c r="H36" s="44"/>
      <c r="I36" s="47"/>
      <c r="J36" s="50"/>
    </row>
    <row r="37" spans="1:10" s="17" customFormat="1" x14ac:dyDescent="0.35">
      <c r="A37" s="55"/>
      <c r="B37" s="58"/>
      <c r="C37" s="53"/>
      <c r="D37" s="39"/>
      <c r="E37" s="62"/>
      <c r="F37" s="62"/>
      <c r="G37" s="66"/>
      <c r="H37" s="44"/>
      <c r="I37" s="47"/>
      <c r="J37" s="50"/>
    </row>
    <row r="38" spans="1:10" s="17" customFormat="1" x14ac:dyDescent="0.35">
      <c r="A38" s="55"/>
      <c r="B38" s="58"/>
      <c r="C38" s="53"/>
      <c r="D38" s="39"/>
      <c r="E38" s="62"/>
      <c r="F38" s="62"/>
      <c r="G38" s="66"/>
      <c r="H38" s="44"/>
      <c r="I38" s="47"/>
      <c r="J38" s="50"/>
    </row>
    <row r="39" spans="1:10" s="17" customFormat="1" x14ac:dyDescent="0.35">
      <c r="A39" s="55"/>
      <c r="B39" s="58"/>
      <c r="C39" s="53"/>
      <c r="D39" s="39"/>
      <c r="E39" s="62"/>
      <c r="F39" s="62"/>
      <c r="G39" s="66"/>
      <c r="H39" s="44"/>
      <c r="I39" s="47"/>
      <c r="J39" s="50"/>
    </row>
    <row r="40" spans="1:10" s="17" customFormat="1" x14ac:dyDescent="0.35">
      <c r="A40" s="55"/>
      <c r="B40" s="58"/>
      <c r="C40" s="53"/>
      <c r="D40" s="39"/>
      <c r="E40" s="62"/>
      <c r="F40" s="62"/>
      <c r="G40" s="66"/>
      <c r="H40" s="44"/>
      <c r="I40" s="47"/>
      <c r="J40" s="50"/>
    </row>
    <row r="41" spans="1:10" s="17" customFormat="1" x14ac:dyDescent="0.35">
      <c r="A41" s="55"/>
      <c r="B41" s="58"/>
      <c r="C41" s="53"/>
      <c r="D41" s="39"/>
      <c r="E41" s="62"/>
      <c r="F41" s="62"/>
      <c r="G41" s="66"/>
      <c r="H41" s="44"/>
      <c r="I41" s="47"/>
      <c r="J41" s="50"/>
    </row>
    <row r="42" spans="1:10" s="17" customFormat="1" x14ac:dyDescent="0.35">
      <c r="A42" s="55"/>
      <c r="B42" s="58"/>
      <c r="C42" s="53"/>
      <c r="D42" s="39"/>
      <c r="E42" s="62"/>
      <c r="F42" s="62"/>
      <c r="G42" s="66"/>
      <c r="H42" s="44"/>
      <c r="I42" s="47"/>
      <c r="J42" s="50"/>
    </row>
    <row r="43" spans="1:10" s="17" customFormat="1" x14ac:dyDescent="0.35">
      <c r="A43" s="55"/>
      <c r="B43" s="58"/>
      <c r="C43" s="53"/>
      <c r="D43" s="39"/>
      <c r="E43" s="62"/>
      <c r="F43" s="62"/>
      <c r="G43" s="66"/>
      <c r="H43" s="44"/>
      <c r="I43" s="47"/>
      <c r="J43" s="50"/>
    </row>
    <row r="44" spans="1:10" s="17" customFormat="1" x14ac:dyDescent="0.35">
      <c r="A44" s="55"/>
      <c r="B44" s="59"/>
      <c r="C44" s="53"/>
      <c r="D44" s="39"/>
      <c r="E44" s="63"/>
      <c r="F44" s="63"/>
      <c r="G44" s="67"/>
      <c r="H44" s="44"/>
      <c r="I44" s="47"/>
      <c r="J44" s="50"/>
    </row>
    <row r="45" spans="1:10" s="17" customFormat="1" x14ac:dyDescent="0.35">
      <c r="A45" s="55"/>
      <c r="B45" s="59"/>
      <c r="C45" s="53"/>
      <c r="D45" s="39"/>
      <c r="E45" s="63"/>
      <c r="F45" s="63"/>
      <c r="G45" s="67"/>
      <c r="H45" s="44"/>
      <c r="I45" s="47"/>
      <c r="J45" s="50"/>
    </row>
    <row r="46" spans="1:10" s="17" customFormat="1" x14ac:dyDescent="0.35">
      <c r="A46" s="55"/>
      <c r="B46" s="59"/>
      <c r="C46" s="53"/>
      <c r="D46" s="39"/>
      <c r="E46" s="63"/>
      <c r="F46" s="63"/>
      <c r="G46" s="67"/>
      <c r="H46" s="44"/>
      <c r="I46" s="47"/>
      <c r="J46" s="50"/>
    </row>
    <row r="47" spans="1:10" s="17" customFormat="1" x14ac:dyDescent="0.35">
      <c r="A47" s="55"/>
      <c r="B47" s="59"/>
      <c r="C47" s="54" t="str">
        <f>IF(C34="Ostatní", "Specifikujte pozici/roli v textovém poli:", "")</f>
        <v/>
      </c>
      <c r="D47" s="39"/>
      <c r="E47" s="63"/>
      <c r="F47" s="63"/>
      <c r="G47" s="67"/>
      <c r="H47" s="44"/>
      <c r="I47" s="47"/>
      <c r="J47" s="50"/>
    </row>
    <row r="48" spans="1:10" s="17" customFormat="1" x14ac:dyDescent="0.35">
      <c r="A48" s="55"/>
      <c r="B48" s="59"/>
      <c r="C48" s="54"/>
      <c r="D48" s="39"/>
      <c r="E48" s="63"/>
      <c r="F48" s="63"/>
      <c r="G48" s="67"/>
      <c r="H48" s="44"/>
      <c r="I48" s="47"/>
      <c r="J48" s="50"/>
    </row>
    <row r="49" spans="1:10" s="17" customFormat="1" ht="15" thickBot="1" x14ac:dyDescent="0.4">
      <c r="A49" s="56"/>
      <c r="B49" s="60"/>
      <c r="C49" s="32" t="str">
        <f>IF(C34="Ostatní", "...", "")</f>
        <v/>
      </c>
      <c r="D49" s="40"/>
      <c r="E49" s="64"/>
      <c r="F49" s="64"/>
      <c r="G49" s="68"/>
      <c r="H49" s="45"/>
      <c r="I49" s="48"/>
      <c r="J49" s="51"/>
    </row>
    <row r="50" spans="1:10" s="17" customFormat="1" x14ac:dyDescent="0.35">
      <c r="A50" s="55">
        <v>3</v>
      </c>
      <c r="B50" s="57"/>
      <c r="C50" s="52"/>
      <c r="D50" s="38"/>
      <c r="E50" s="61"/>
      <c r="F50" s="61"/>
      <c r="G50" s="65"/>
      <c r="H50" s="43"/>
      <c r="I50" s="46">
        <v>0</v>
      </c>
      <c r="J50" s="49">
        <f>IF('Pracovní pozice - detail'!B50:B65="A",I50*'Přehled výkonnostních skupin'!$L$4,IF('Pracovní pozice - detail'!B50:B65="B",I50*'Přehled výkonnostních skupin'!$L$5,IF('Pracovní pozice - detail'!B50:B65="C",I50*'Přehled výkonnostních skupin'!$L$6,IF('Pracovní pozice - detail'!B50:B65="AA",I50*'Přehled výkonnostních skupin'!$L$9,IF('Pracovní pozice - detail'!B50:B65="CC",I50*'Přehled výkonnostních skupin'!$L$10,0)))))</f>
        <v>0</v>
      </c>
    </row>
    <row r="51" spans="1:10" s="17" customFormat="1" x14ac:dyDescent="0.35">
      <c r="A51" s="55"/>
      <c r="B51" s="58"/>
      <c r="C51" s="53"/>
      <c r="D51" s="39"/>
      <c r="E51" s="62"/>
      <c r="F51" s="62"/>
      <c r="G51" s="66"/>
      <c r="H51" s="44"/>
      <c r="I51" s="47"/>
      <c r="J51" s="50"/>
    </row>
    <row r="52" spans="1:10" s="17" customFormat="1" x14ac:dyDescent="0.35">
      <c r="A52" s="55"/>
      <c r="B52" s="58"/>
      <c r="C52" s="53"/>
      <c r="D52" s="39"/>
      <c r="E52" s="62"/>
      <c r="F52" s="62"/>
      <c r="G52" s="66"/>
      <c r="H52" s="44"/>
      <c r="I52" s="47"/>
      <c r="J52" s="50"/>
    </row>
    <row r="53" spans="1:10" s="17" customFormat="1" x14ac:dyDescent="0.35">
      <c r="A53" s="55"/>
      <c r="B53" s="58"/>
      <c r="C53" s="53"/>
      <c r="D53" s="39"/>
      <c r="E53" s="62"/>
      <c r="F53" s="62"/>
      <c r="G53" s="66"/>
      <c r="H53" s="44"/>
      <c r="I53" s="47"/>
      <c r="J53" s="50"/>
    </row>
    <row r="54" spans="1:10" s="17" customFormat="1" x14ac:dyDescent="0.35">
      <c r="A54" s="55"/>
      <c r="B54" s="58"/>
      <c r="C54" s="53"/>
      <c r="D54" s="39"/>
      <c r="E54" s="62"/>
      <c r="F54" s="62"/>
      <c r="G54" s="66"/>
      <c r="H54" s="44"/>
      <c r="I54" s="47"/>
      <c r="J54" s="50"/>
    </row>
    <row r="55" spans="1:10" s="17" customFormat="1" x14ac:dyDescent="0.35">
      <c r="A55" s="55"/>
      <c r="B55" s="58"/>
      <c r="C55" s="53"/>
      <c r="D55" s="39"/>
      <c r="E55" s="62"/>
      <c r="F55" s="62"/>
      <c r="G55" s="66"/>
      <c r="H55" s="44"/>
      <c r="I55" s="47"/>
      <c r="J55" s="50"/>
    </row>
    <row r="56" spans="1:10" s="17" customFormat="1" x14ac:dyDescent="0.35">
      <c r="A56" s="55"/>
      <c r="B56" s="58"/>
      <c r="C56" s="53"/>
      <c r="D56" s="39"/>
      <c r="E56" s="62"/>
      <c r="F56" s="62"/>
      <c r="G56" s="66"/>
      <c r="H56" s="44"/>
      <c r="I56" s="47"/>
      <c r="J56" s="50"/>
    </row>
    <row r="57" spans="1:10" s="17" customFormat="1" x14ac:dyDescent="0.35">
      <c r="A57" s="55"/>
      <c r="B57" s="58"/>
      <c r="C57" s="53"/>
      <c r="D57" s="39"/>
      <c r="E57" s="62"/>
      <c r="F57" s="62"/>
      <c r="G57" s="66"/>
      <c r="H57" s="44"/>
      <c r="I57" s="47"/>
      <c r="J57" s="50"/>
    </row>
    <row r="58" spans="1:10" s="17" customFormat="1" x14ac:dyDescent="0.35">
      <c r="A58" s="55"/>
      <c r="B58" s="58"/>
      <c r="C58" s="53"/>
      <c r="D58" s="39"/>
      <c r="E58" s="62"/>
      <c r="F58" s="62"/>
      <c r="G58" s="66"/>
      <c r="H58" s="44"/>
      <c r="I58" s="47"/>
      <c r="J58" s="50"/>
    </row>
    <row r="59" spans="1:10" s="17" customFormat="1" x14ac:dyDescent="0.35">
      <c r="A59" s="55"/>
      <c r="B59" s="58"/>
      <c r="C59" s="53"/>
      <c r="D59" s="39"/>
      <c r="E59" s="62"/>
      <c r="F59" s="62"/>
      <c r="G59" s="66"/>
      <c r="H59" s="44"/>
      <c r="I59" s="47"/>
      <c r="J59" s="50"/>
    </row>
    <row r="60" spans="1:10" s="17" customFormat="1" x14ac:dyDescent="0.35">
      <c r="A60" s="55"/>
      <c r="B60" s="59"/>
      <c r="C60" s="53"/>
      <c r="D60" s="39"/>
      <c r="E60" s="63"/>
      <c r="F60" s="63"/>
      <c r="G60" s="67"/>
      <c r="H60" s="44"/>
      <c r="I60" s="47"/>
      <c r="J60" s="50"/>
    </row>
    <row r="61" spans="1:10" s="17" customFormat="1" x14ac:dyDescent="0.35">
      <c r="A61" s="55"/>
      <c r="B61" s="59"/>
      <c r="C61" s="53"/>
      <c r="D61" s="39"/>
      <c r="E61" s="63"/>
      <c r="F61" s="63"/>
      <c r="G61" s="67"/>
      <c r="H61" s="44"/>
      <c r="I61" s="47"/>
      <c r="J61" s="50"/>
    </row>
    <row r="62" spans="1:10" s="17" customFormat="1" x14ac:dyDescent="0.35">
      <c r="A62" s="55"/>
      <c r="B62" s="59"/>
      <c r="C62" s="53"/>
      <c r="D62" s="39"/>
      <c r="E62" s="63"/>
      <c r="F62" s="63"/>
      <c r="G62" s="67"/>
      <c r="H62" s="44"/>
      <c r="I62" s="47"/>
      <c r="J62" s="50"/>
    </row>
    <row r="63" spans="1:10" s="17" customFormat="1" x14ac:dyDescent="0.35">
      <c r="A63" s="55"/>
      <c r="B63" s="59"/>
      <c r="C63" s="54" t="str">
        <f>IF(C50="Ostatní", "Specifikujte pozici/roli v textovém poli:", "")</f>
        <v/>
      </c>
      <c r="D63" s="39"/>
      <c r="E63" s="63"/>
      <c r="F63" s="63"/>
      <c r="G63" s="67"/>
      <c r="H63" s="44"/>
      <c r="I63" s="47"/>
      <c r="J63" s="50"/>
    </row>
    <row r="64" spans="1:10" s="17" customFormat="1" x14ac:dyDescent="0.35">
      <c r="A64" s="55"/>
      <c r="B64" s="59"/>
      <c r="C64" s="54"/>
      <c r="D64" s="39"/>
      <c r="E64" s="63"/>
      <c r="F64" s="63"/>
      <c r="G64" s="67"/>
      <c r="H64" s="44"/>
      <c r="I64" s="47"/>
      <c r="J64" s="50"/>
    </row>
    <row r="65" spans="1:10" s="17" customFormat="1" ht="15" thickBot="1" x14ac:dyDescent="0.4">
      <c r="A65" s="56"/>
      <c r="B65" s="60"/>
      <c r="C65" s="32" t="str">
        <f>IF(C50="Ostatní", "...", "")</f>
        <v/>
      </c>
      <c r="D65" s="40"/>
      <c r="E65" s="64"/>
      <c r="F65" s="64"/>
      <c r="G65" s="68"/>
      <c r="H65" s="45"/>
      <c r="I65" s="48"/>
      <c r="J65" s="51"/>
    </row>
    <row r="66" spans="1:10" s="17" customFormat="1" x14ac:dyDescent="0.35">
      <c r="A66" s="55">
        <v>4</v>
      </c>
      <c r="B66" s="57"/>
      <c r="C66" s="52"/>
      <c r="D66" s="38"/>
      <c r="E66" s="61"/>
      <c r="F66" s="61"/>
      <c r="G66" s="65"/>
      <c r="H66" s="43"/>
      <c r="I66" s="46">
        <v>0</v>
      </c>
      <c r="J66" s="49">
        <f>IF('Pracovní pozice - detail'!B66:B81="A",I66*'Přehled výkonnostních skupin'!$L$4,IF('Pracovní pozice - detail'!B66:B81="B",I66*'Přehled výkonnostních skupin'!$L$5,IF('Pracovní pozice - detail'!B66:B81="C",I66*'Přehled výkonnostních skupin'!$L$6,IF('Pracovní pozice - detail'!B66:B81="AA",I66*'Přehled výkonnostních skupin'!$L$9,IF('Pracovní pozice - detail'!B66:B81="CC",I66*'Přehled výkonnostních skupin'!$L$10,0)))))</f>
        <v>0</v>
      </c>
    </row>
    <row r="67" spans="1:10" s="17" customFormat="1" x14ac:dyDescent="0.35">
      <c r="A67" s="55"/>
      <c r="B67" s="58"/>
      <c r="C67" s="53"/>
      <c r="D67" s="39"/>
      <c r="E67" s="62"/>
      <c r="F67" s="62"/>
      <c r="G67" s="66"/>
      <c r="H67" s="44"/>
      <c r="I67" s="47"/>
      <c r="J67" s="50"/>
    </row>
    <row r="68" spans="1:10" s="17" customFormat="1" x14ac:dyDescent="0.35">
      <c r="A68" s="55"/>
      <c r="B68" s="58"/>
      <c r="C68" s="53"/>
      <c r="D68" s="39"/>
      <c r="E68" s="62"/>
      <c r="F68" s="62"/>
      <c r="G68" s="66"/>
      <c r="H68" s="44"/>
      <c r="I68" s="47"/>
      <c r="J68" s="50"/>
    </row>
    <row r="69" spans="1:10" s="17" customFormat="1" x14ac:dyDescent="0.35">
      <c r="A69" s="55"/>
      <c r="B69" s="58"/>
      <c r="C69" s="53"/>
      <c r="D69" s="39"/>
      <c r="E69" s="62"/>
      <c r="F69" s="62"/>
      <c r="G69" s="66"/>
      <c r="H69" s="44"/>
      <c r="I69" s="47"/>
      <c r="J69" s="50"/>
    </row>
    <row r="70" spans="1:10" s="17" customFormat="1" x14ac:dyDescent="0.35">
      <c r="A70" s="55"/>
      <c r="B70" s="58"/>
      <c r="C70" s="53"/>
      <c r="D70" s="39"/>
      <c r="E70" s="62"/>
      <c r="F70" s="62"/>
      <c r="G70" s="66"/>
      <c r="H70" s="44"/>
      <c r="I70" s="47"/>
      <c r="J70" s="50"/>
    </row>
    <row r="71" spans="1:10" s="17" customFormat="1" x14ac:dyDescent="0.35">
      <c r="A71" s="55"/>
      <c r="B71" s="58"/>
      <c r="C71" s="53"/>
      <c r="D71" s="39"/>
      <c r="E71" s="62"/>
      <c r="F71" s="62"/>
      <c r="G71" s="66"/>
      <c r="H71" s="44"/>
      <c r="I71" s="47"/>
      <c r="J71" s="50"/>
    </row>
    <row r="72" spans="1:10" s="17" customFormat="1" x14ac:dyDescent="0.35">
      <c r="A72" s="55"/>
      <c r="B72" s="58"/>
      <c r="C72" s="53"/>
      <c r="D72" s="39"/>
      <c r="E72" s="62"/>
      <c r="F72" s="62"/>
      <c r="G72" s="66"/>
      <c r="H72" s="44"/>
      <c r="I72" s="47"/>
      <c r="J72" s="50"/>
    </row>
    <row r="73" spans="1:10" s="17" customFormat="1" x14ac:dyDescent="0.35">
      <c r="A73" s="55"/>
      <c r="B73" s="58"/>
      <c r="C73" s="53"/>
      <c r="D73" s="39"/>
      <c r="E73" s="62"/>
      <c r="F73" s="62"/>
      <c r="G73" s="66"/>
      <c r="H73" s="44"/>
      <c r="I73" s="47"/>
      <c r="J73" s="50"/>
    </row>
    <row r="74" spans="1:10" s="17" customFormat="1" x14ac:dyDescent="0.35">
      <c r="A74" s="55"/>
      <c r="B74" s="58"/>
      <c r="C74" s="53"/>
      <c r="D74" s="39"/>
      <c r="E74" s="62"/>
      <c r="F74" s="62"/>
      <c r="G74" s="66"/>
      <c r="H74" s="44"/>
      <c r="I74" s="47"/>
      <c r="J74" s="50"/>
    </row>
    <row r="75" spans="1:10" s="17" customFormat="1" x14ac:dyDescent="0.35">
      <c r="A75" s="55"/>
      <c r="B75" s="58"/>
      <c r="C75" s="53"/>
      <c r="D75" s="39"/>
      <c r="E75" s="62"/>
      <c r="F75" s="62"/>
      <c r="G75" s="66"/>
      <c r="H75" s="44"/>
      <c r="I75" s="47"/>
      <c r="J75" s="50"/>
    </row>
    <row r="76" spans="1:10" s="17" customFormat="1" x14ac:dyDescent="0.35">
      <c r="A76" s="55"/>
      <c r="B76" s="59"/>
      <c r="C76" s="53"/>
      <c r="D76" s="39"/>
      <c r="E76" s="63"/>
      <c r="F76" s="63"/>
      <c r="G76" s="67"/>
      <c r="H76" s="44"/>
      <c r="I76" s="47"/>
      <c r="J76" s="50"/>
    </row>
    <row r="77" spans="1:10" s="17" customFormat="1" x14ac:dyDescent="0.35">
      <c r="A77" s="55"/>
      <c r="B77" s="59"/>
      <c r="C77" s="53"/>
      <c r="D77" s="39"/>
      <c r="E77" s="63"/>
      <c r="F77" s="63"/>
      <c r="G77" s="67"/>
      <c r="H77" s="44"/>
      <c r="I77" s="47"/>
      <c r="J77" s="50"/>
    </row>
    <row r="78" spans="1:10" s="17" customFormat="1" x14ac:dyDescent="0.35">
      <c r="A78" s="55"/>
      <c r="B78" s="59"/>
      <c r="C78" s="53"/>
      <c r="D78" s="39"/>
      <c r="E78" s="63"/>
      <c r="F78" s="63"/>
      <c r="G78" s="67"/>
      <c r="H78" s="44"/>
      <c r="I78" s="47"/>
      <c r="J78" s="50"/>
    </row>
    <row r="79" spans="1:10" s="17" customFormat="1" x14ac:dyDescent="0.35">
      <c r="A79" s="55"/>
      <c r="B79" s="59"/>
      <c r="C79" s="54" t="str">
        <f>IF(C66="Ostatní", "Specifikujte pozici/roli v textovém poli:", "")</f>
        <v/>
      </c>
      <c r="D79" s="39"/>
      <c r="E79" s="63"/>
      <c r="F79" s="63"/>
      <c r="G79" s="67"/>
      <c r="H79" s="44"/>
      <c r="I79" s="47"/>
      <c r="J79" s="50"/>
    </row>
    <row r="80" spans="1:10" s="17" customFormat="1" x14ac:dyDescent="0.35">
      <c r="A80" s="55"/>
      <c r="B80" s="59"/>
      <c r="C80" s="54"/>
      <c r="D80" s="39"/>
      <c r="E80" s="63"/>
      <c r="F80" s="63"/>
      <c r="G80" s="67"/>
      <c r="H80" s="44"/>
      <c r="I80" s="47"/>
      <c r="J80" s="50"/>
    </row>
    <row r="81" spans="1:10" s="17" customFormat="1" ht="15" thickBot="1" x14ac:dyDescent="0.4">
      <c r="A81" s="56"/>
      <c r="B81" s="60"/>
      <c r="C81" s="32" t="str">
        <f>IF(C66="Ostatní", "...", "")</f>
        <v/>
      </c>
      <c r="D81" s="40"/>
      <c r="E81" s="64"/>
      <c r="F81" s="64"/>
      <c r="G81" s="68"/>
      <c r="H81" s="45"/>
      <c r="I81" s="48"/>
      <c r="J81" s="51"/>
    </row>
    <row r="82" spans="1:10" s="17" customFormat="1" x14ac:dyDescent="0.35">
      <c r="A82" s="55">
        <v>5</v>
      </c>
      <c r="B82" s="57"/>
      <c r="C82" s="52"/>
      <c r="D82" s="38"/>
      <c r="E82" s="61"/>
      <c r="F82" s="61"/>
      <c r="G82" s="65"/>
      <c r="H82" s="43"/>
      <c r="I82" s="46">
        <v>0</v>
      </c>
      <c r="J82" s="49">
        <f>IF('Pracovní pozice - detail'!B82:B97="A",I82*'Přehled výkonnostních skupin'!$L$4,IF('Pracovní pozice - detail'!B82:B97="B",I82*'Přehled výkonnostních skupin'!$L$5,IF('Pracovní pozice - detail'!B82:B97="C",I82*'Přehled výkonnostních skupin'!$L$6,IF('Pracovní pozice - detail'!B82:B97="AA",I82*'Přehled výkonnostních skupin'!$L$9,IF('Pracovní pozice - detail'!B82:B97="CC",I82*'Přehled výkonnostních skupin'!$L$10,0)))))</f>
        <v>0</v>
      </c>
    </row>
    <row r="83" spans="1:10" s="17" customFormat="1" x14ac:dyDescent="0.35">
      <c r="A83" s="55"/>
      <c r="B83" s="58"/>
      <c r="C83" s="53"/>
      <c r="D83" s="39"/>
      <c r="E83" s="62"/>
      <c r="F83" s="62"/>
      <c r="G83" s="66"/>
      <c r="H83" s="44"/>
      <c r="I83" s="47"/>
      <c r="J83" s="50"/>
    </row>
    <row r="84" spans="1:10" s="17" customFormat="1" x14ac:dyDescent="0.35">
      <c r="A84" s="55"/>
      <c r="B84" s="58"/>
      <c r="C84" s="53"/>
      <c r="D84" s="39"/>
      <c r="E84" s="62"/>
      <c r="F84" s="62"/>
      <c r="G84" s="66"/>
      <c r="H84" s="44"/>
      <c r="I84" s="47"/>
      <c r="J84" s="50"/>
    </row>
    <row r="85" spans="1:10" s="17" customFormat="1" x14ac:dyDescent="0.35">
      <c r="A85" s="55"/>
      <c r="B85" s="58"/>
      <c r="C85" s="53"/>
      <c r="D85" s="39"/>
      <c r="E85" s="62"/>
      <c r="F85" s="62"/>
      <c r="G85" s="66"/>
      <c r="H85" s="44"/>
      <c r="I85" s="47"/>
      <c r="J85" s="50"/>
    </row>
    <row r="86" spans="1:10" s="17" customFormat="1" x14ac:dyDescent="0.35">
      <c r="A86" s="55"/>
      <c r="B86" s="58"/>
      <c r="C86" s="53"/>
      <c r="D86" s="39"/>
      <c r="E86" s="62"/>
      <c r="F86" s="62"/>
      <c r="G86" s="66"/>
      <c r="H86" s="44"/>
      <c r="I86" s="47"/>
      <c r="J86" s="50"/>
    </row>
    <row r="87" spans="1:10" s="17" customFormat="1" x14ac:dyDescent="0.35">
      <c r="A87" s="55"/>
      <c r="B87" s="58"/>
      <c r="C87" s="53"/>
      <c r="D87" s="39"/>
      <c r="E87" s="62"/>
      <c r="F87" s="62"/>
      <c r="G87" s="66"/>
      <c r="H87" s="44"/>
      <c r="I87" s="47"/>
      <c r="J87" s="50"/>
    </row>
    <row r="88" spans="1:10" s="17" customFormat="1" x14ac:dyDescent="0.35">
      <c r="A88" s="55"/>
      <c r="B88" s="58"/>
      <c r="C88" s="53"/>
      <c r="D88" s="39"/>
      <c r="E88" s="62"/>
      <c r="F88" s="62"/>
      <c r="G88" s="66"/>
      <c r="H88" s="44"/>
      <c r="I88" s="47"/>
      <c r="J88" s="50"/>
    </row>
    <row r="89" spans="1:10" s="17" customFormat="1" x14ac:dyDescent="0.35">
      <c r="A89" s="55"/>
      <c r="B89" s="58"/>
      <c r="C89" s="53"/>
      <c r="D89" s="39"/>
      <c r="E89" s="62"/>
      <c r="F89" s="62"/>
      <c r="G89" s="66"/>
      <c r="H89" s="44"/>
      <c r="I89" s="47"/>
      <c r="J89" s="50"/>
    </row>
    <row r="90" spans="1:10" s="17" customFormat="1" x14ac:dyDescent="0.35">
      <c r="A90" s="55"/>
      <c r="B90" s="58"/>
      <c r="C90" s="53"/>
      <c r="D90" s="39"/>
      <c r="E90" s="62"/>
      <c r="F90" s="62"/>
      <c r="G90" s="66"/>
      <c r="H90" s="44"/>
      <c r="I90" s="47"/>
      <c r="J90" s="50"/>
    </row>
    <row r="91" spans="1:10" s="17" customFormat="1" x14ac:dyDescent="0.35">
      <c r="A91" s="55"/>
      <c r="B91" s="58"/>
      <c r="C91" s="53"/>
      <c r="D91" s="39"/>
      <c r="E91" s="62"/>
      <c r="F91" s="62"/>
      <c r="G91" s="66"/>
      <c r="H91" s="44"/>
      <c r="I91" s="47"/>
      <c r="J91" s="50"/>
    </row>
    <row r="92" spans="1:10" s="17" customFormat="1" x14ac:dyDescent="0.35">
      <c r="A92" s="55"/>
      <c r="B92" s="59"/>
      <c r="C92" s="53"/>
      <c r="D92" s="39"/>
      <c r="E92" s="63"/>
      <c r="F92" s="63"/>
      <c r="G92" s="67"/>
      <c r="H92" s="44"/>
      <c r="I92" s="47"/>
      <c r="J92" s="50"/>
    </row>
    <row r="93" spans="1:10" s="17" customFormat="1" x14ac:dyDescent="0.35">
      <c r="A93" s="55"/>
      <c r="B93" s="59"/>
      <c r="C93" s="53"/>
      <c r="D93" s="39"/>
      <c r="E93" s="63"/>
      <c r="F93" s="63"/>
      <c r="G93" s="67"/>
      <c r="H93" s="44"/>
      <c r="I93" s="47"/>
      <c r="J93" s="50"/>
    </row>
    <row r="94" spans="1:10" s="17" customFormat="1" x14ac:dyDescent="0.35">
      <c r="A94" s="55"/>
      <c r="B94" s="59"/>
      <c r="C94" s="53"/>
      <c r="D94" s="39"/>
      <c r="E94" s="63"/>
      <c r="F94" s="63"/>
      <c r="G94" s="67"/>
      <c r="H94" s="44"/>
      <c r="I94" s="47"/>
      <c r="J94" s="50"/>
    </row>
    <row r="95" spans="1:10" s="17" customFormat="1" x14ac:dyDescent="0.35">
      <c r="A95" s="55"/>
      <c r="B95" s="59"/>
      <c r="C95" s="54" t="str">
        <f>IF(C82="Ostatní", "Specifikujte pozici/roli v textovém poli:", "")</f>
        <v/>
      </c>
      <c r="D95" s="39"/>
      <c r="E95" s="63"/>
      <c r="F95" s="63"/>
      <c r="G95" s="67"/>
      <c r="H95" s="44"/>
      <c r="I95" s="47"/>
      <c r="J95" s="50"/>
    </row>
    <row r="96" spans="1:10" s="17" customFormat="1" x14ac:dyDescent="0.35">
      <c r="A96" s="55"/>
      <c r="B96" s="59"/>
      <c r="C96" s="54"/>
      <c r="D96" s="39"/>
      <c r="E96" s="63"/>
      <c r="F96" s="63"/>
      <c r="G96" s="67"/>
      <c r="H96" s="44"/>
      <c r="I96" s="47"/>
      <c r="J96" s="50"/>
    </row>
    <row r="97" spans="1:10" s="17" customFormat="1" ht="15" thickBot="1" x14ac:dyDescent="0.4">
      <c r="A97" s="56"/>
      <c r="B97" s="60"/>
      <c r="C97" s="32" t="str">
        <f>IF(C82="Ostatní", "...", "")</f>
        <v/>
      </c>
      <c r="D97" s="40"/>
      <c r="E97" s="64"/>
      <c r="F97" s="64"/>
      <c r="G97" s="68"/>
      <c r="H97" s="45"/>
      <c r="I97" s="48"/>
      <c r="J97" s="51"/>
    </row>
    <row r="98" spans="1:10" s="17" customFormat="1" x14ac:dyDescent="0.35">
      <c r="A98" s="55">
        <v>6</v>
      </c>
      <c r="B98" s="57"/>
      <c r="C98" s="52"/>
      <c r="D98" s="38"/>
      <c r="E98" s="61"/>
      <c r="F98" s="61"/>
      <c r="G98" s="65"/>
      <c r="H98" s="43"/>
      <c r="I98" s="46">
        <v>0</v>
      </c>
      <c r="J98" s="49">
        <f>IF('Pracovní pozice - detail'!B98:B113="A",I98*'Přehled výkonnostních skupin'!$L$4,IF('Pracovní pozice - detail'!B98:B113="B",I98*'Přehled výkonnostních skupin'!$L$5,IF('Pracovní pozice - detail'!B98:B113="C",I98*'Přehled výkonnostních skupin'!$L$6,IF('Pracovní pozice - detail'!B98:B113="AA",I98*'Přehled výkonnostních skupin'!$L$9,IF('Pracovní pozice - detail'!B98:B113="CC",I98*'Přehled výkonnostních skupin'!$L$10,0)))))</f>
        <v>0</v>
      </c>
    </row>
    <row r="99" spans="1:10" s="17" customFormat="1" x14ac:dyDescent="0.35">
      <c r="A99" s="55"/>
      <c r="B99" s="58"/>
      <c r="C99" s="53"/>
      <c r="D99" s="39"/>
      <c r="E99" s="62"/>
      <c r="F99" s="62"/>
      <c r="G99" s="66"/>
      <c r="H99" s="44"/>
      <c r="I99" s="47"/>
      <c r="J99" s="50"/>
    </row>
    <row r="100" spans="1:10" s="17" customFormat="1" x14ac:dyDescent="0.35">
      <c r="A100" s="55"/>
      <c r="B100" s="58"/>
      <c r="C100" s="53"/>
      <c r="D100" s="39"/>
      <c r="E100" s="62"/>
      <c r="F100" s="62"/>
      <c r="G100" s="66"/>
      <c r="H100" s="44"/>
      <c r="I100" s="47"/>
      <c r="J100" s="50"/>
    </row>
    <row r="101" spans="1:10" s="17" customFormat="1" x14ac:dyDescent="0.35">
      <c r="A101" s="55"/>
      <c r="B101" s="58"/>
      <c r="C101" s="53"/>
      <c r="D101" s="39"/>
      <c r="E101" s="62"/>
      <c r="F101" s="62"/>
      <c r="G101" s="66"/>
      <c r="H101" s="44"/>
      <c r="I101" s="47"/>
      <c r="J101" s="50"/>
    </row>
    <row r="102" spans="1:10" s="17" customFormat="1" x14ac:dyDescent="0.35">
      <c r="A102" s="55"/>
      <c r="B102" s="58"/>
      <c r="C102" s="53"/>
      <c r="D102" s="39"/>
      <c r="E102" s="62"/>
      <c r="F102" s="62"/>
      <c r="G102" s="66"/>
      <c r="H102" s="44"/>
      <c r="I102" s="47"/>
      <c r="J102" s="50"/>
    </row>
    <row r="103" spans="1:10" s="17" customFormat="1" x14ac:dyDescent="0.35">
      <c r="A103" s="55"/>
      <c r="B103" s="58"/>
      <c r="C103" s="53"/>
      <c r="D103" s="39"/>
      <c r="E103" s="62"/>
      <c r="F103" s="62"/>
      <c r="G103" s="66"/>
      <c r="H103" s="44"/>
      <c r="I103" s="47"/>
      <c r="J103" s="50"/>
    </row>
    <row r="104" spans="1:10" s="17" customFormat="1" x14ac:dyDescent="0.35">
      <c r="A104" s="55"/>
      <c r="B104" s="58"/>
      <c r="C104" s="53"/>
      <c r="D104" s="39"/>
      <c r="E104" s="62"/>
      <c r="F104" s="62"/>
      <c r="G104" s="66"/>
      <c r="H104" s="44"/>
      <c r="I104" s="47"/>
      <c r="J104" s="50"/>
    </row>
    <row r="105" spans="1:10" s="17" customFormat="1" x14ac:dyDescent="0.35">
      <c r="A105" s="55"/>
      <c r="B105" s="58"/>
      <c r="C105" s="53"/>
      <c r="D105" s="39"/>
      <c r="E105" s="62"/>
      <c r="F105" s="62"/>
      <c r="G105" s="66"/>
      <c r="H105" s="44"/>
      <c r="I105" s="47"/>
      <c r="J105" s="50"/>
    </row>
    <row r="106" spans="1:10" s="17" customFormat="1" x14ac:dyDescent="0.35">
      <c r="A106" s="55"/>
      <c r="B106" s="58"/>
      <c r="C106" s="53"/>
      <c r="D106" s="39"/>
      <c r="E106" s="62"/>
      <c r="F106" s="62"/>
      <c r="G106" s="66"/>
      <c r="H106" s="44"/>
      <c r="I106" s="47"/>
      <c r="J106" s="50"/>
    </row>
    <row r="107" spans="1:10" s="17" customFormat="1" x14ac:dyDescent="0.35">
      <c r="A107" s="55"/>
      <c r="B107" s="58"/>
      <c r="C107" s="53"/>
      <c r="D107" s="39"/>
      <c r="E107" s="62"/>
      <c r="F107" s="62"/>
      <c r="G107" s="66"/>
      <c r="H107" s="44"/>
      <c r="I107" s="47"/>
      <c r="J107" s="50"/>
    </row>
    <row r="108" spans="1:10" s="17" customFormat="1" x14ac:dyDescent="0.35">
      <c r="A108" s="55"/>
      <c r="B108" s="59"/>
      <c r="C108" s="53"/>
      <c r="D108" s="39"/>
      <c r="E108" s="63"/>
      <c r="F108" s="63"/>
      <c r="G108" s="67"/>
      <c r="H108" s="44"/>
      <c r="I108" s="47"/>
      <c r="J108" s="50"/>
    </row>
    <row r="109" spans="1:10" s="17" customFormat="1" x14ac:dyDescent="0.35">
      <c r="A109" s="55"/>
      <c r="B109" s="59"/>
      <c r="C109" s="53"/>
      <c r="D109" s="39"/>
      <c r="E109" s="63"/>
      <c r="F109" s="63"/>
      <c r="G109" s="67"/>
      <c r="H109" s="44"/>
      <c r="I109" s="47"/>
      <c r="J109" s="50"/>
    </row>
    <row r="110" spans="1:10" s="17" customFormat="1" x14ac:dyDescent="0.35">
      <c r="A110" s="55"/>
      <c r="B110" s="59"/>
      <c r="C110" s="53"/>
      <c r="D110" s="39"/>
      <c r="E110" s="63"/>
      <c r="F110" s="63"/>
      <c r="G110" s="67"/>
      <c r="H110" s="44"/>
      <c r="I110" s="47"/>
      <c r="J110" s="50"/>
    </row>
    <row r="111" spans="1:10" s="17" customFormat="1" x14ac:dyDescent="0.35">
      <c r="A111" s="55"/>
      <c r="B111" s="59"/>
      <c r="C111" s="54" t="str">
        <f>IF(C98="Ostatní", "Specifikujte pozici/roli v textovém poli:", "")</f>
        <v/>
      </c>
      <c r="D111" s="39"/>
      <c r="E111" s="63"/>
      <c r="F111" s="63"/>
      <c r="G111" s="67"/>
      <c r="H111" s="44"/>
      <c r="I111" s="47"/>
      <c r="J111" s="50"/>
    </row>
    <row r="112" spans="1:10" s="17" customFormat="1" x14ac:dyDescent="0.35">
      <c r="A112" s="55"/>
      <c r="B112" s="59"/>
      <c r="C112" s="54"/>
      <c r="D112" s="39"/>
      <c r="E112" s="63"/>
      <c r="F112" s="63"/>
      <c r="G112" s="67"/>
      <c r="H112" s="44"/>
      <c r="I112" s="47"/>
      <c r="J112" s="50"/>
    </row>
    <row r="113" spans="1:10" s="17" customFormat="1" ht="15" thickBot="1" x14ac:dyDescent="0.4">
      <c r="A113" s="56"/>
      <c r="B113" s="60"/>
      <c r="C113" s="32" t="str">
        <f>IF(C98="Ostatní", "...", "")</f>
        <v/>
      </c>
      <c r="D113" s="40"/>
      <c r="E113" s="64"/>
      <c r="F113" s="64"/>
      <c r="G113" s="68"/>
      <c r="H113" s="45"/>
      <c r="I113" s="48"/>
      <c r="J113" s="51"/>
    </row>
    <row r="114" spans="1:10" s="17" customFormat="1" x14ac:dyDescent="0.35">
      <c r="A114" s="55">
        <v>7</v>
      </c>
      <c r="B114" s="57"/>
      <c r="C114" s="52"/>
      <c r="D114" s="38"/>
      <c r="E114" s="61"/>
      <c r="F114" s="61"/>
      <c r="G114" s="65"/>
      <c r="H114" s="43"/>
      <c r="I114" s="46">
        <v>0</v>
      </c>
      <c r="J114" s="49">
        <f>IF('Pracovní pozice - detail'!B114:B129="A",I114*'Přehled výkonnostních skupin'!$L$4,IF('Pracovní pozice - detail'!B114:B129="B",I114*'Přehled výkonnostních skupin'!$L$5,IF('Pracovní pozice - detail'!B114:B129="C",I114*'Přehled výkonnostních skupin'!$L$6,IF('Pracovní pozice - detail'!B114:B129="AA",I114*'Přehled výkonnostních skupin'!$L$9,IF('Pracovní pozice - detail'!B114:B129="CC",I114*'Přehled výkonnostních skupin'!$L$10,0)))))</f>
        <v>0</v>
      </c>
    </row>
    <row r="115" spans="1:10" s="17" customFormat="1" x14ac:dyDescent="0.35">
      <c r="A115" s="55"/>
      <c r="B115" s="58"/>
      <c r="C115" s="53"/>
      <c r="D115" s="39"/>
      <c r="E115" s="62"/>
      <c r="F115" s="62"/>
      <c r="G115" s="66"/>
      <c r="H115" s="44"/>
      <c r="I115" s="47"/>
      <c r="J115" s="50"/>
    </row>
    <row r="116" spans="1:10" s="17" customFormat="1" x14ac:dyDescent="0.35">
      <c r="A116" s="55"/>
      <c r="B116" s="58"/>
      <c r="C116" s="53"/>
      <c r="D116" s="39"/>
      <c r="E116" s="62"/>
      <c r="F116" s="62"/>
      <c r="G116" s="66"/>
      <c r="H116" s="44"/>
      <c r="I116" s="47"/>
      <c r="J116" s="50"/>
    </row>
    <row r="117" spans="1:10" s="17" customFormat="1" x14ac:dyDescent="0.35">
      <c r="A117" s="55"/>
      <c r="B117" s="58"/>
      <c r="C117" s="53"/>
      <c r="D117" s="39"/>
      <c r="E117" s="62"/>
      <c r="F117" s="62"/>
      <c r="G117" s="66"/>
      <c r="H117" s="44"/>
      <c r="I117" s="47"/>
      <c r="J117" s="50"/>
    </row>
    <row r="118" spans="1:10" s="17" customFormat="1" x14ac:dyDescent="0.35">
      <c r="A118" s="55"/>
      <c r="B118" s="58"/>
      <c r="C118" s="53"/>
      <c r="D118" s="39"/>
      <c r="E118" s="62"/>
      <c r="F118" s="62"/>
      <c r="G118" s="66"/>
      <c r="H118" s="44"/>
      <c r="I118" s="47"/>
      <c r="J118" s="50"/>
    </row>
    <row r="119" spans="1:10" s="17" customFormat="1" x14ac:dyDescent="0.35">
      <c r="A119" s="55"/>
      <c r="B119" s="58"/>
      <c r="C119" s="53"/>
      <c r="D119" s="39"/>
      <c r="E119" s="62"/>
      <c r="F119" s="62"/>
      <c r="G119" s="66"/>
      <c r="H119" s="44"/>
      <c r="I119" s="47"/>
      <c r="J119" s="50"/>
    </row>
    <row r="120" spans="1:10" s="17" customFormat="1" x14ac:dyDescent="0.35">
      <c r="A120" s="55"/>
      <c r="B120" s="58"/>
      <c r="C120" s="53"/>
      <c r="D120" s="39"/>
      <c r="E120" s="62"/>
      <c r="F120" s="62"/>
      <c r="G120" s="66"/>
      <c r="H120" s="44"/>
      <c r="I120" s="47"/>
      <c r="J120" s="50"/>
    </row>
    <row r="121" spans="1:10" s="17" customFormat="1" x14ac:dyDescent="0.35">
      <c r="A121" s="55"/>
      <c r="B121" s="58"/>
      <c r="C121" s="53"/>
      <c r="D121" s="39"/>
      <c r="E121" s="62"/>
      <c r="F121" s="62"/>
      <c r="G121" s="66"/>
      <c r="H121" s="44"/>
      <c r="I121" s="47"/>
      <c r="J121" s="50"/>
    </row>
    <row r="122" spans="1:10" s="17" customFormat="1" x14ac:dyDescent="0.35">
      <c r="A122" s="55"/>
      <c r="B122" s="58"/>
      <c r="C122" s="53"/>
      <c r="D122" s="39"/>
      <c r="E122" s="62"/>
      <c r="F122" s="62"/>
      <c r="G122" s="66"/>
      <c r="H122" s="44"/>
      <c r="I122" s="47"/>
      <c r="J122" s="50"/>
    </row>
    <row r="123" spans="1:10" s="17" customFormat="1" x14ac:dyDescent="0.35">
      <c r="A123" s="55"/>
      <c r="B123" s="58"/>
      <c r="C123" s="53"/>
      <c r="D123" s="39"/>
      <c r="E123" s="62"/>
      <c r="F123" s="62"/>
      <c r="G123" s="66"/>
      <c r="H123" s="44"/>
      <c r="I123" s="47"/>
      <c r="J123" s="50"/>
    </row>
    <row r="124" spans="1:10" s="17" customFormat="1" x14ac:dyDescent="0.35">
      <c r="A124" s="55"/>
      <c r="B124" s="59"/>
      <c r="C124" s="53"/>
      <c r="D124" s="39"/>
      <c r="E124" s="63"/>
      <c r="F124" s="63"/>
      <c r="G124" s="67"/>
      <c r="H124" s="44"/>
      <c r="I124" s="47"/>
      <c r="J124" s="50"/>
    </row>
    <row r="125" spans="1:10" s="17" customFormat="1" x14ac:dyDescent="0.35">
      <c r="A125" s="55"/>
      <c r="B125" s="59"/>
      <c r="C125" s="53"/>
      <c r="D125" s="39"/>
      <c r="E125" s="63"/>
      <c r="F125" s="63"/>
      <c r="G125" s="67"/>
      <c r="H125" s="44"/>
      <c r="I125" s="47"/>
      <c r="J125" s="50"/>
    </row>
    <row r="126" spans="1:10" s="17" customFormat="1" x14ac:dyDescent="0.35">
      <c r="A126" s="55"/>
      <c r="B126" s="59"/>
      <c r="C126" s="53"/>
      <c r="D126" s="39"/>
      <c r="E126" s="63"/>
      <c r="F126" s="63"/>
      <c r="G126" s="67"/>
      <c r="H126" s="44"/>
      <c r="I126" s="47"/>
      <c r="J126" s="50"/>
    </row>
    <row r="127" spans="1:10" s="17" customFormat="1" x14ac:dyDescent="0.35">
      <c r="A127" s="55"/>
      <c r="B127" s="59"/>
      <c r="C127" s="54" t="str">
        <f>IF(C114="Ostatní", "Specifikujte pozici/roli v textovém poli:", "")</f>
        <v/>
      </c>
      <c r="D127" s="39"/>
      <c r="E127" s="63"/>
      <c r="F127" s="63"/>
      <c r="G127" s="67"/>
      <c r="H127" s="44"/>
      <c r="I127" s="47"/>
      <c r="J127" s="50"/>
    </row>
    <row r="128" spans="1:10" s="17" customFormat="1" x14ac:dyDescent="0.35">
      <c r="A128" s="55"/>
      <c r="B128" s="59"/>
      <c r="C128" s="54"/>
      <c r="D128" s="39"/>
      <c r="E128" s="63"/>
      <c r="F128" s="63"/>
      <c r="G128" s="67"/>
      <c r="H128" s="44"/>
      <c r="I128" s="47"/>
      <c r="J128" s="50"/>
    </row>
    <row r="129" spans="1:10" s="17" customFormat="1" ht="15" thickBot="1" x14ac:dyDescent="0.4">
      <c r="A129" s="56"/>
      <c r="B129" s="60"/>
      <c r="C129" s="32" t="str">
        <f>IF(C114="Ostatní", "...", "")</f>
        <v/>
      </c>
      <c r="D129" s="40"/>
      <c r="E129" s="64"/>
      <c r="F129" s="64"/>
      <c r="G129" s="68"/>
      <c r="H129" s="45"/>
      <c r="I129" s="48"/>
      <c r="J129" s="51"/>
    </row>
    <row r="130" spans="1:10" s="17" customFormat="1" x14ac:dyDescent="0.35">
      <c r="A130" s="55">
        <v>8</v>
      </c>
      <c r="B130" s="57"/>
      <c r="C130" s="52"/>
      <c r="D130" s="38"/>
      <c r="E130" s="61"/>
      <c r="F130" s="61"/>
      <c r="G130" s="65"/>
      <c r="H130" s="43"/>
      <c r="I130" s="46">
        <v>0</v>
      </c>
      <c r="J130" s="49">
        <f>IF('Pracovní pozice - detail'!B130:B145="A",I130*'Přehled výkonnostních skupin'!$L$4,IF('Pracovní pozice - detail'!B130:B145="B",I130*'Přehled výkonnostních skupin'!$L$5,IF('Pracovní pozice - detail'!B130:B145="C",I130*'Přehled výkonnostních skupin'!$L$6,IF('Pracovní pozice - detail'!B130:B145="AA",I130*'Přehled výkonnostních skupin'!$L$9,IF('Pracovní pozice - detail'!B130:B145="CC",I130*'Přehled výkonnostních skupin'!$L$10,0)))))</f>
        <v>0</v>
      </c>
    </row>
    <row r="131" spans="1:10" s="17" customFormat="1" x14ac:dyDescent="0.35">
      <c r="A131" s="55"/>
      <c r="B131" s="58"/>
      <c r="C131" s="53"/>
      <c r="D131" s="39"/>
      <c r="E131" s="62"/>
      <c r="F131" s="62"/>
      <c r="G131" s="66"/>
      <c r="H131" s="44"/>
      <c r="I131" s="47"/>
      <c r="J131" s="50"/>
    </row>
    <row r="132" spans="1:10" s="17" customFormat="1" x14ac:dyDescent="0.35">
      <c r="A132" s="55"/>
      <c r="B132" s="58"/>
      <c r="C132" s="53"/>
      <c r="D132" s="39"/>
      <c r="E132" s="62"/>
      <c r="F132" s="62"/>
      <c r="G132" s="66"/>
      <c r="H132" s="44"/>
      <c r="I132" s="47"/>
      <c r="J132" s="50"/>
    </row>
    <row r="133" spans="1:10" s="17" customFormat="1" x14ac:dyDescent="0.35">
      <c r="A133" s="55"/>
      <c r="B133" s="58"/>
      <c r="C133" s="53"/>
      <c r="D133" s="39"/>
      <c r="E133" s="62"/>
      <c r="F133" s="62"/>
      <c r="G133" s="66"/>
      <c r="H133" s="44"/>
      <c r="I133" s="47"/>
      <c r="J133" s="50"/>
    </row>
    <row r="134" spans="1:10" s="17" customFormat="1" x14ac:dyDescent="0.35">
      <c r="A134" s="55"/>
      <c r="B134" s="58"/>
      <c r="C134" s="53"/>
      <c r="D134" s="39"/>
      <c r="E134" s="62"/>
      <c r="F134" s="62"/>
      <c r="G134" s="66"/>
      <c r="H134" s="44"/>
      <c r="I134" s="47"/>
      <c r="J134" s="50"/>
    </row>
    <row r="135" spans="1:10" s="17" customFormat="1" x14ac:dyDescent="0.35">
      <c r="A135" s="55"/>
      <c r="B135" s="58"/>
      <c r="C135" s="53"/>
      <c r="D135" s="39"/>
      <c r="E135" s="62"/>
      <c r="F135" s="62"/>
      <c r="G135" s="66"/>
      <c r="H135" s="44"/>
      <c r="I135" s="47"/>
      <c r="J135" s="50"/>
    </row>
    <row r="136" spans="1:10" s="17" customFormat="1" x14ac:dyDescent="0.35">
      <c r="A136" s="55"/>
      <c r="B136" s="58"/>
      <c r="C136" s="53"/>
      <c r="D136" s="39"/>
      <c r="E136" s="62"/>
      <c r="F136" s="62"/>
      <c r="G136" s="66"/>
      <c r="H136" s="44"/>
      <c r="I136" s="47"/>
      <c r="J136" s="50"/>
    </row>
    <row r="137" spans="1:10" s="17" customFormat="1" x14ac:dyDescent="0.35">
      <c r="A137" s="55"/>
      <c r="B137" s="58"/>
      <c r="C137" s="53"/>
      <c r="D137" s="39"/>
      <c r="E137" s="62"/>
      <c r="F137" s="62"/>
      <c r="G137" s="66"/>
      <c r="H137" s="44"/>
      <c r="I137" s="47"/>
      <c r="J137" s="50"/>
    </row>
    <row r="138" spans="1:10" s="17" customFormat="1" x14ac:dyDescent="0.35">
      <c r="A138" s="55"/>
      <c r="B138" s="58"/>
      <c r="C138" s="53"/>
      <c r="D138" s="39"/>
      <c r="E138" s="62"/>
      <c r="F138" s="62"/>
      <c r="G138" s="66"/>
      <c r="H138" s="44"/>
      <c r="I138" s="47"/>
      <c r="J138" s="50"/>
    </row>
    <row r="139" spans="1:10" s="17" customFormat="1" x14ac:dyDescent="0.35">
      <c r="A139" s="55"/>
      <c r="B139" s="58"/>
      <c r="C139" s="53"/>
      <c r="D139" s="39"/>
      <c r="E139" s="62"/>
      <c r="F139" s="62"/>
      <c r="G139" s="66"/>
      <c r="H139" s="44"/>
      <c r="I139" s="47"/>
      <c r="J139" s="50"/>
    </row>
    <row r="140" spans="1:10" s="17" customFormat="1" x14ac:dyDescent="0.35">
      <c r="A140" s="55"/>
      <c r="B140" s="59"/>
      <c r="C140" s="53"/>
      <c r="D140" s="39"/>
      <c r="E140" s="63"/>
      <c r="F140" s="63"/>
      <c r="G140" s="67"/>
      <c r="H140" s="44"/>
      <c r="I140" s="47"/>
      <c r="J140" s="50"/>
    </row>
    <row r="141" spans="1:10" s="17" customFormat="1" x14ac:dyDescent="0.35">
      <c r="A141" s="55"/>
      <c r="B141" s="59"/>
      <c r="C141" s="53"/>
      <c r="D141" s="39"/>
      <c r="E141" s="63"/>
      <c r="F141" s="63"/>
      <c r="G141" s="67"/>
      <c r="H141" s="44"/>
      <c r="I141" s="47"/>
      <c r="J141" s="50"/>
    </row>
    <row r="142" spans="1:10" s="17" customFormat="1" x14ac:dyDescent="0.35">
      <c r="A142" s="55"/>
      <c r="B142" s="59"/>
      <c r="C142" s="53"/>
      <c r="D142" s="39"/>
      <c r="E142" s="63"/>
      <c r="F142" s="63"/>
      <c r="G142" s="67"/>
      <c r="H142" s="44"/>
      <c r="I142" s="47"/>
      <c r="J142" s="50"/>
    </row>
    <row r="143" spans="1:10" s="17" customFormat="1" x14ac:dyDescent="0.35">
      <c r="A143" s="55"/>
      <c r="B143" s="59"/>
      <c r="C143" s="54" t="str">
        <f>IF(C130="Ostatní", "Specifikujte pozici/roli v textovém poli:", "")</f>
        <v/>
      </c>
      <c r="D143" s="39"/>
      <c r="E143" s="63"/>
      <c r="F143" s="63"/>
      <c r="G143" s="67"/>
      <c r="H143" s="44"/>
      <c r="I143" s="47"/>
      <c r="J143" s="50"/>
    </row>
    <row r="144" spans="1:10" s="17" customFormat="1" x14ac:dyDescent="0.35">
      <c r="A144" s="55"/>
      <c r="B144" s="59"/>
      <c r="C144" s="54"/>
      <c r="D144" s="39"/>
      <c r="E144" s="63"/>
      <c r="F144" s="63"/>
      <c r="G144" s="67"/>
      <c r="H144" s="44"/>
      <c r="I144" s="47"/>
      <c r="J144" s="50"/>
    </row>
    <row r="145" spans="1:10" s="17" customFormat="1" ht="15" thickBot="1" x14ac:dyDescent="0.4">
      <c r="A145" s="56"/>
      <c r="B145" s="60"/>
      <c r="C145" s="32" t="str">
        <f>IF(C130="Ostatní", "...", "")</f>
        <v/>
      </c>
      <c r="D145" s="40"/>
      <c r="E145" s="64"/>
      <c r="F145" s="64"/>
      <c r="G145" s="68"/>
      <c r="H145" s="45"/>
      <c r="I145" s="48"/>
      <c r="J145" s="51"/>
    </row>
    <row r="146" spans="1:10" s="17" customFormat="1" x14ac:dyDescent="0.35">
      <c r="A146" s="55">
        <v>9</v>
      </c>
      <c r="B146" s="57"/>
      <c r="C146" s="52"/>
      <c r="D146" s="38"/>
      <c r="E146" s="61"/>
      <c r="F146" s="61"/>
      <c r="G146" s="65"/>
      <c r="H146" s="43"/>
      <c r="I146" s="46">
        <v>0</v>
      </c>
      <c r="J146" s="49">
        <f>IF('Pracovní pozice - detail'!B146:B161="A",I146*'Přehled výkonnostních skupin'!$L$4,IF('Pracovní pozice - detail'!B146:B161="B",I146*'Přehled výkonnostních skupin'!$L$5,IF('Pracovní pozice - detail'!B146:B161="C",I146*'Přehled výkonnostních skupin'!$L$6,IF('Pracovní pozice - detail'!B146:B161="AA",I146*'Přehled výkonnostních skupin'!$L$9,IF('Pracovní pozice - detail'!B146:B161="CC",I146*'Přehled výkonnostních skupin'!$L$10,0)))))</f>
        <v>0</v>
      </c>
    </row>
    <row r="147" spans="1:10" s="17" customFormat="1" x14ac:dyDescent="0.35">
      <c r="A147" s="55"/>
      <c r="B147" s="58"/>
      <c r="C147" s="53"/>
      <c r="D147" s="39"/>
      <c r="E147" s="62"/>
      <c r="F147" s="62"/>
      <c r="G147" s="66"/>
      <c r="H147" s="44"/>
      <c r="I147" s="47"/>
      <c r="J147" s="50"/>
    </row>
    <row r="148" spans="1:10" s="17" customFormat="1" x14ac:dyDescent="0.35">
      <c r="A148" s="55"/>
      <c r="B148" s="58"/>
      <c r="C148" s="53"/>
      <c r="D148" s="39"/>
      <c r="E148" s="62"/>
      <c r="F148" s="62"/>
      <c r="G148" s="66"/>
      <c r="H148" s="44"/>
      <c r="I148" s="47"/>
      <c r="J148" s="50"/>
    </row>
    <row r="149" spans="1:10" s="17" customFormat="1" x14ac:dyDescent="0.35">
      <c r="A149" s="55"/>
      <c r="B149" s="58"/>
      <c r="C149" s="53"/>
      <c r="D149" s="39"/>
      <c r="E149" s="62"/>
      <c r="F149" s="62"/>
      <c r="G149" s="66"/>
      <c r="H149" s="44"/>
      <c r="I149" s="47"/>
      <c r="J149" s="50"/>
    </row>
    <row r="150" spans="1:10" s="17" customFormat="1" x14ac:dyDescent="0.35">
      <c r="A150" s="55"/>
      <c r="B150" s="58"/>
      <c r="C150" s="53"/>
      <c r="D150" s="39"/>
      <c r="E150" s="62"/>
      <c r="F150" s="62"/>
      <c r="G150" s="66"/>
      <c r="H150" s="44"/>
      <c r="I150" s="47"/>
      <c r="J150" s="50"/>
    </row>
    <row r="151" spans="1:10" s="17" customFormat="1" x14ac:dyDescent="0.35">
      <c r="A151" s="55"/>
      <c r="B151" s="58"/>
      <c r="C151" s="53"/>
      <c r="D151" s="39"/>
      <c r="E151" s="62"/>
      <c r="F151" s="62"/>
      <c r="G151" s="66"/>
      <c r="H151" s="44"/>
      <c r="I151" s="47"/>
      <c r="J151" s="50"/>
    </row>
    <row r="152" spans="1:10" s="17" customFormat="1" x14ac:dyDescent="0.35">
      <c r="A152" s="55"/>
      <c r="B152" s="58"/>
      <c r="C152" s="53"/>
      <c r="D152" s="39"/>
      <c r="E152" s="62"/>
      <c r="F152" s="62"/>
      <c r="G152" s="66"/>
      <c r="H152" s="44"/>
      <c r="I152" s="47"/>
      <c r="J152" s="50"/>
    </row>
    <row r="153" spans="1:10" s="17" customFormat="1" x14ac:dyDescent="0.35">
      <c r="A153" s="55"/>
      <c r="B153" s="58"/>
      <c r="C153" s="53"/>
      <c r="D153" s="39"/>
      <c r="E153" s="62"/>
      <c r="F153" s="62"/>
      <c r="G153" s="66"/>
      <c r="H153" s="44"/>
      <c r="I153" s="47"/>
      <c r="J153" s="50"/>
    </row>
    <row r="154" spans="1:10" s="17" customFormat="1" x14ac:dyDescent="0.35">
      <c r="A154" s="55"/>
      <c r="B154" s="58"/>
      <c r="C154" s="53"/>
      <c r="D154" s="39"/>
      <c r="E154" s="62"/>
      <c r="F154" s="62"/>
      <c r="G154" s="66"/>
      <c r="H154" s="44"/>
      <c r="I154" s="47"/>
      <c r="J154" s="50"/>
    </row>
    <row r="155" spans="1:10" s="17" customFormat="1" x14ac:dyDescent="0.35">
      <c r="A155" s="55"/>
      <c r="B155" s="58"/>
      <c r="C155" s="53"/>
      <c r="D155" s="39"/>
      <c r="E155" s="62"/>
      <c r="F155" s="62"/>
      <c r="G155" s="66"/>
      <c r="H155" s="44"/>
      <c r="I155" s="47"/>
      <c r="J155" s="50"/>
    </row>
    <row r="156" spans="1:10" s="17" customFormat="1" x14ac:dyDescent="0.35">
      <c r="A156" s="55"/>
      <c r="B156" s="59"/>
      <c r="C156" s="53"/>
      <c r="D156" s="39"/>
      <c r="E156" s="63"/>
      <c r="F156" s="63"/>
      <c r="G156" s="67"/>
      <c r="H156" s="44"/>
      <c r="I156" s="47"/>
      <c r="J156" s="50"/>
    </row>
    <row r="157" spans="1:10" s="17" customFormat="1" x14ac:dyDescent="0.35">
      <c r="A157" s="55"/>
      <c r="B157" s="59"/>
      <c r="C157" s="53"/>
      <c r="D157" s="39"/>
      <c r="E157" s="63"/>
      <c r="F157" s="63"/>
      <c r="G157" s="67"/>
      <c r="H157" s="44"/>
      <c r="I157" s="47"/>
      <c r="J157" s="50"/>
    </row>
    <row r="158" spans="1:10" s="17" customFormat="1" x14ac:dyDescent="0.35">
      <c r="A158" s="55"/>
      <c r="B158" s="59"/>
      <c r="C158" s="53"/>
      <c r="D158" s="39"/>
      <c r="E158" s="63"/>
      <c r="F158" s="63"/>
      <c r="G158" s="67"/>
      <c r="H158" s="44"/>
      <c r="I158" s="47"/>
      <c r="J158" s="50"/>
    </row>
    <row r="159" spans="1:10" s="17" customFormat="1" x14ac:dyDescent="0.35">
      <c r="A159" s="55"/>
      <c r="B159" s="59"/>
      <c r="C159" s="54" t="str">
        <f>IF(C146="Ostatní", "Specifikujte pozici/roli v textovém poli:", "")</f>
        <v/>
      </c>
      <c r="D159" s="39"/>
      <c r="E159" s="63"/>
      <c r="F159" s="63"/>
      <c r="G159" s="67"/>
      <c r="H159" s="44"/>
      <c r="I159" s="47"/>
      <c r="J159" s="50"/>
    </row>
    <row r="160" spans="1:10" s="17" customFormat="1" x14ac:dyDescent="0.35">
      <c r="A160" s="55"/>
      <c r="B160" s="59"/>
      <c r="C160" s="54"/>
      <c r="D160" s="39"/>
      <c r="E160" s="63"/>
      <c r="F160" s="63"/>
      <c r="G160" s="67"/>
      <c r="H160" s="44"/>
      <c r="I160" s="47"/>
      <c r="J160" s="50"/>
    </row>
    <row r="161" spans="1:10" s="17" customFormat="1" ht="15" thickBot="1" x14ac:dyDescent="0.4">
      <c r="A161" s="56"/>
      <c r="B161" s="60"/>
      <c r="C161" s="32" t="str">
        <f>IF(C146="Ostatní", "...", "")</f>
        <v/>
      </c>
      <c r="D161" s="40"/>
      <c r="E161" s="64"/>
      <c r="F161" s="64"/>
      <c r="G161" s="68"/>
      <c r="H161" s="45"/>
      <c r="I161" s="48"/>
      <c r="J161" s="51"/>
    </row>
    <row r="162" spans="1:10" s="17" customFormat="1" x14ac:dyDescent="0.35">
      <c r="A162" s="55">
        <v>10</v>
      </c>
      <c r="B162" s="57"/>
      <c r="C162" s="52"/>
      <c r="D162" s="38"/>
      <c r="E162" s="61"/>
      <c r="F162" s="61"/>
      <c r="G162" s="65"/>
      <c r="H162" s="43"/>
      <c r="I162" s="46">
        <v>0</v>
      </c>
      <c r="J162" s="49">
        <f>IF('Pracovní pozice - detail'!B162:B177="A",I162*'Přehled výkonnostních skupin'!$L$4,IF('Pracovní pozice - detail'!B162:B177="B",I162*'Přehled výkonnostních skupin'!$L$5,IF('Pracovní pozice - detail'!B162:B177="C",I162*'Přehled výkonnostních skupin'!$L$6,IF('Pracovní pozice - detail'!B162:B177="AA",I162*'Přehled výkonnostních skupin'!$L$9,IF('Pracovní pozice - detail'!B162:B177="CC",I162*'Přehled výkonnostních skupin'!$L$10,0)))))</f>
        <v>0</v>
      </c>
    </row>
    <row r="163" spans="1:10" s="17" customFormat="1" x14ac:dyDescent="0.35">
      <c r="A163" s="55"/>
      <c r="B163" s="58"/>
      <c r="C163" s="53"/>
      <c r="D163" s="39"/>
      <c r="E163" s="62"/>
      <c r="F163" s="62"/>
      <c r="G163" s="66"/>
      <c r="H163" s="44"/>
      <c r="I163" s="47"/>
      <c r="J163" s="50"/>
    </row>
    <row r="164" spans="1:10" s="17" customFormat="1" x14ac:dyDescent="0.35">
      <c r="A164" s="55"/>
      <c r="B164" s="58"/>
      <c r="C164" s="53"/>
      <c r="D164" s="39"/>
      <c r="E164" s="62"/>
      <c r="F164" s="62"/>
      <c r="G164" s="66"/>
      <c r="H164" s="44"/>
      <c r="I164" s="47"/>
      <c r="J164" s="50"/>
    </row>
    <row r="165" spans="1:10" s="17" customFormat="1" x14ac:dyDescent="0.35">
      <c r="A165" s="55"/>
      <c r="B165" s="58"/>
      <c r="C165" s="53"/>
      <c r="D165" s="39"/>
      <c r="E165" s="62"/>
      <c r="F165" s="62"/>
      <c r="G165" s="66"/>
      <c r="H165" s="44"/>
      <c r="I165" s="47"/>
      <c r="J165" s="50"/>
    </row>
    <row r="166" spans="1:10" s="17" customFormat="1" x14ac:dyDescent="0.35">
      <c r="A166" s="55"/>
      <c r="B166" s="58"/>
      <c r="C166" s="53"/>
      <c r="D166" s="39"/>
      <c r="E166" s="62"/>
      <c r="F166" s="62"/>
      <c r="G166" s="66"/>
      <c r="H166" s="44"/>
      <c r="I166" s="47"/>
      <c r="J166" s="50"/>
    </row>
    <row r="167" spans="1:10" s="17" customFormat="1" x14ac:dyDescent="0.35">
      <c r="A167" s="55"/>
      <c r="B167" s="58"/>
      <c r="C167" s="53"/>
      <c r="D167" s="39"/>
      <c r="E167" s="62"/>
      <c r="F167" s="62"/>
      <c r="G167" s="66"/>
      <c r="H167" s="44"/>
      <c r="I167" s="47"/>
      <c r="J167" s="50"/>
    </row>
    <row r="168" spans="1:10" s="17" customFormat="1" x14ac:dyDescent="0.35">
      <c r="A168" s="55"/>
      <c r="B168" s="58"/>
      <c r="C168" s="53"/>
      <c r="D168" s="39"/>
      <c r="E168" s="62"/>
      <c r="F168" s="62"/>
      <c r="G168" s="66"/>
      <c r="H168" s="44"/>
      <c r="I168" s="47"/>
      <c r="J168" s="50"/>
    </row>
    <row r="169" spans="1:10" s="17" customFormat="1" x14ac:dyDescent="0.35">
      <c r="A169" s="55"/>
      <c r="B169" s="58"/>
      <c r="C169" s="53"/>
      <c r="D169" s="39"/>
      <c r="E169" s="62"/>
      <c r="F169" s="62"/>
      <c r="G169" s="66"/>
      <c r="H169" s="44"/>
      <c r="I169" s="47"/>
      <c r="J169" s="50"/>
    </row>
    <row r="170" spans="1:10" s="17" customFormat="1" x14ac:dyDescent="0.35">
      <c r="A170" s="55"/>
      <c r="B170" s="58"/>
      <c r="C170" s="53"/>
      <c r="D170" s="39"/>
      <c r="E170" s="62"/>
      <c r="F170" s="62"/>
      <c r="G170" s="66"/>
      <c r="H170" s="44"/>
      <c r="I170" s="47"/>
      <c r="J170" s="50"/>
    </row>
    <row r="171" spans="1:10" s="17" customFormat="1" x14ac:dyDescent="0.35">
      <c r="A171" s="55"/>
      <c r="B171" s="58"/>
      <c r="C171" s="53"/>
      <c r="D171" s="39"/>
      <c r="E171" s="62"/>
      <c r="F171" s="62"/>
      <c r="G171" s="66"/>
      <c r="H171" s="44"/>
      <c r="I171" s="47"/>
      <c r="J171" s="50"/>
    </row>
    <row r="172" spans="1:10" s="17" customFormat="1" x14ac:dyDescent="0.35">
      <c r="A172" s="55"/>
      <c r="B172" s="59"/>
      <c r="C172" s="53"/>
      <c r="D172" s="39"/>
      <c r="E172" s="63"/>
      <c r="F172" s="63"/>
      <c r="G172" s="67"/>
      <c r="H172" s="44"/>
      <c r="I172" s="47"/>
      <c r="J172" s="50"/>
    </row>
    <row r="173" spans="1:10" s="17" customFormat="1" x14ac:dyDescent="0.35">
      <c r="A173" s="55"/>
      <c r="B173" s="59"/>
      <c r="C173" s="53"/>
      <c r="D173" s="39"/>
      <c r="E173" s="63"/>
      <c r="F173" s="63"/>
      <c r="G173" s="67"/>
      <c r="H173" s="44"/>
      <c r="I173" s="47"/>
      <c r="J173" s="50"/>
    </row>
    <row r="174" spans="1:10" s="17" customFormat="1" x14ac:dyDescent="0.35">
      <c r="A174" s="55"/>
      <c r="B174" s="59"/>
      <c r="C174" s="53"/>
      <c r="D174" s="39"/>
      <c r="E174" s="63"/>
      <c r="F174" s="63"/>
      <c r="G174" s="67"/>
      <c r="H174" s="44"/>
      <c r="I174" s="47"/>
      <c r="J174" s="50"/>
    </row>
    <row r="175" spans="1:10" s="17" customFormat="1" x14ac:dyDescent="0.35">
      <c r="A175" s="55"/>
      <c r="B175" s="59"/>
      <c r="C175" s="54" t="str">
        <f>IF(C162="Ostatní", "Specifikujte pozici/roli v textovém poli:", "")</f>
        <v/>
      </c>
      <c r="D175" s="39"/>
      <c r="E175" s="63"/>
      <c r="F175" s="63"/>
      <c r="G175" s="67"/>
      <c r="H175" s="44"/>
      <c r="I175" s="47"/>
      <c r="J175" s="50"/>
    </row>
    <row r="176" spans="1:10" s="17" customFormat="1" x14ac:dyDescent="0.35">
      <c r="A176" s="55"/>
      <c r="B176" s="59"/>
      <c r="C176" s="54"/>
      <c r="D176" s="39"/>
      <c r="E176" s="63"/>
      <c r="F176" s="63"/>
      <c r="G176" s="67"/>
      <c r="H176" s="44"/>
      <c r="I176" s="47"/>
      <c r="J176" s="50"/>
    </row>
    <row r="177" spans="1:10" s="17" customFormat="1" ht="15" thickBot="1" x14ac:dyDescent="0.4">
      <c r="A177" s="56"/>
      <c r="B177" s="60"/>
      <c r="C177" s="32" t="str">
        <f>IF(C162="Ostatní", "...", "")</f>
        <v/>
      </c>
      <c r="D177" s="40"/>
      <c r="E177" s="64"/>
      <c r="F177" s="64"/>
      <c r="G177" s="68"/>
      <c r="H177" s="45"/>
      <c r="I177" s="48"/>
      <c r="J177" s="51"/>
    </row>
    <row r="178" spans="1:10" s="17" customFormat="1" x14ac:dyDescent="0.35">
      <c r="A178" s="55">
        <v>11</v>
      </c>
      <c r="B178" s="57"/>
      <c r="C178" s="52"/>
      <c r="D178" s="38"/>
      <c r="E178" s="61"/>
      <c r="F178" s="61"/>
      <c r="G178" s="65"/>
      <c r="H178" s="43"/>
      <c r="I178" s="46">
        <v>0</v>
      </c>
      <c r="J178" s="49">
        <f>IF('Pracovní pozice - detail'!B178:B193="A",I178*'Přehled výkonnostních skupin'!$L$4,IF('Pracovní pozice - detail'!B178:B193="B",I178*'Přehled výkonnostních skupin'!$L$5,IF('Pracovní pozice - detail'!B178:B193="C",I178*'Přehled výkonnostních skupin'!$L$6,IF('Pracovní pozice - detail'!B178:B193="AA",I178*'Přehled výkonnostních skupin'!$L$9,IF('Pracovní pozice - detail'!B178:B193="CC",I178*'Přehled výkonnostních skupin'!$L$10,0)))))</f>
        <v>0</v>
      </c>
    </row>
    <row r="179" spans="1:10" s="17" customFormat="1" x14ac:dyDescent="0.35">
      <c r="A179" s="55"/>
      <c r="B179" s="58"/>
      <c r="C179" s="53"/>
      <c r="D179" s="39"/>
      <c r="E179" s="62"/>
      <c r="F179" s="62"/>
      <c r="G179" s="66"/>
      <c r="H179" s="44"/>
      <c r="I179" s="47"/>
      <c r="J179" s="50"/>
    </row>
    <row r="180" spans="1:10" s="17" customFormat="1" x14ac:dyDescent="0.35">
      <c r="A180" s="55"/>
      <c r="B180" s="58"/>
      <c r="C180" s="53"/>
      <c r="D180" s="39"/>
      <c r="E180" s="62"/>
      <c r="F180" s="62"/>
      <c r="G180" s="66"/>
      <c r="H180" s="44"/>
      <c r="I180" s="47"/>
      <c r="J180" s="50"/>
    </row>
    <row r="181" spans="1:10" s="17" customFormat="1" x14ac:dyDescent="0.35">
      <c r="A181" s="55"/>
      <c r="B181" s="58"/>
      <c r="C181" s="53"/>
      <c r="D181" s="39"/>
      <c r="E181" s="62"/>
      <c r="F181" s="62"/>
      <c r="G181" s="66"/>
      <c r="H181" s="44"/>
      <c r="I181" s="47"/>
      <c r="J181" s="50"/>
    </row>
    <row r="182" spans="1:10" s="17" customFormat="1" x14ac:dyDescent="0.35">
      <c r="A182" s="55"/>
      <c r="B182" s="58"/>
      <c r="C182" s="53"/>
      <c r="D182" s="39"/>
      <c r="E182" s="62"/>
      <c r="F182" s="62"/>
      <c r="G182" s="66"/>
      <c r="H182" s="44"/>
      <c r="I182" s="47"/>
      <c r="J182" s="50"/>
    </row>
    <row r="183" spans="1:10" s="17" customFormat="1" x14ac:dyDescent="0.35">
      <c r="A183" s="55"/>
      <c r="B183" s="58"/>
      <c r="C183" s="53"/>
      <c r="D183" s="39"/>
      <c r="E183" s="62"/>
      <c r="F183" s="62"/>
      <c r="G183" s="66"/>
      <c r="H183" s="44"/>
      <c r="I183" s="47"/>
      <c r="J183" s="50"/>
    </row>
    <row r="184" spans="1:10" s="17" customFormat="1" x14ac:dyDescent="0.35">
      <c r="A184" s="55"/>
      <c r="B184" s="58"/>
      <c r="C184" s="53"/>
      <c r="D184" s="39"/>
      <c r="E184" s="62"/>
      <c r="F184" s="62"/>
      <c r="G184" s="66"/>
      <c r="H184" s="44"/>
      <c r="I184" s="47"/>
      <c r="J184" s="50"/>
    </row>
    <row r="185" spans="1:10" s="17" customFormat="1" x14ac:dyDescent="0.35">
      <c r="A185" s="55"/>
      <c r="B185" s="58"/>
      <c r="C185" s="53"/>
      <c r="D185" s="39"/>
      <c r="E185" s="62"/>
      <c r="F185" s="62"/>
      <c r="G185" s="66"/>
      <c r="H185" s="44"/>
      <c r="I185" s="47"/>
      <c r="J185" s="50"/>
    </row>
    <row r="186" spans="1:10" s="17" customFormat="1" x14ac:dyDescent="0.35">
      <c r="A186" s="55"/>
      <c r="B186" s="58"/>
      <c r="C186" s="53"/>
      <c r="D186" s="39"/>
      <c r="E186" s="62"/>
      <c r="F186" s="62"/>
      <c r="G186" s="66"/>
      <c r="H186" s="44"/>
      <c r="I186" s="47"/>
      <c r="J186" s="50"/>
    </row>
    <row r="187" spans="1:10" s="17" customFormat="1" x14ac:dyDescent="0.35">
      <c r="A187" s="55"/>
      <c r="B187" s="58"/>
      <c r="C187" s="53"/>
      <c r="D187" s="39"/>
      <c r="E187" s="62"/>
      <c r="F187" s="62"/>
      <c r="G187" s="66"/>
      <c r="H187" s="44"/>
      <c r="I187" s="47"/>
      <c r="J187" s="50"/>
    </row>
    <row r="188" spans="1:10" s="17" customFormat="1" x14ac:dyDescent="0.35">
      <c r="A188" s="55"/>
      <c r="B188" s="59"/>
      <c r="C188" s="53"/>
      <c r="D188" s="39"/>
      <c r="E188" s="63"/>
      <c r="F188" s="63"/>
      <c r="G188" s="67"/>
      <c r="H188" s="44"/>
      <c r="I188" s="47"/>
      <c r="J188" s="50"/>
    </row>
    <row r="189" spans="1:10" s="17" customFormat="1" x14ac:dyDescent="0.35">
      <c r="A189" s="55"/>
      <c r="B189" s="59"/>
      <c r="C189" s="53"/>
      <c r="D189" s="39"/>
      <c r="E189" s="63"/>
      <c r="F189" s="63"/>
      <c r="G189" s="67"/>
      <c r="H189" s="44"/>
      <c r="I189" s="47"/>
      <c r="J189" s="50"/>
    </row>
    <row r="190" spans="1:10" s="17" customFormat="1" x14ac:dyDescent="0.35">
      <c r="A190" s="55"/>
      <c r="B190" s="59"/>
      <c r="C190" s="53"/>
      <c r="D190" s="39"/>
      <c r="E190" s="63"/>
      <c r="F190" s="63"/>
      <c r="G190" s="67"/>
      <c r="H190" s="44"/>
      <c r="I190" s="47"/>
      <c r="J190" s="50"/>
    </row>
    <row r="191" spans="1:10" s="17" customFormat="1" x14ac:dyDescent="0.35">
      <c r="A191" s="55"/>
      <c r="B191" s="59"/>
      <c r="C191" s="54" t="str">
        <f>IF(C178="Ostatní", "Specifikujte pozici/roli v textovém poli:", "")</f>
        <v/>
      </c>
      <c r="D191" s="39"/>
      <c r="E191" s="63"/>
      <c r="F191" s="63"/>
      <c r="G191" s="67"/>
      <c r="H191" s="44"/>
      <c r="I191" s="47"/>
      <c r="J191" s="50"/>
    </row>
    <row r="192" spans="1:10" s="17" customFormat="1" x14ac:dyDescent="0.35">
      <c r="A192" s="55"/>
      <c r="B192" s="59"/>
      <c r="C192" s="54"/>
      <c r="D192" s="39"/>
      <c r="E192" s="63"/>
      <c r="F192" s="63"/>
      <c r="G192" s="67"/>
      <c r="H192" s="44"/>
      <c r="I192" s="47"/>
      <c r="J192" s="50"/>
    </row>
    <row r="193" spans="1:10" s="17" customFormat="1" ht="15" thickBot="1" x14ac:dyDescent="0.4">
      <c r="A193" s="56"/>
      <c r="B193" s="60"/>
      <c r="C193" s="32" t="str">
        <f>IF(C178="Ostatní", "...", "")</f>
        <v/>
      </c>
      <c r="D193" s="40"/>
      <c r="E193" s="64"/>
      <c r="F193" s="64"/>
      <c r="G193" s="68"/>
      <c r="H193" s="45"/>
      <c r="I193" s="48"/>
      <c r="J193" s="51"/>
    </row>
    <row r="194" spans="1:10" s="17" customFormat="1" x14ac:dyDescent="0.35">
      <c r="A194" s="55">
        <v>12</v>
      </c>
      <c r="B194" s="57"/>
      <c r="C194" s="52"/>
      <c r="D194" s="38"/>
      <c r="E194" s="61"/>
      <c r="F194" s="61"/>
      <c r="G194" s="65"/>
      <c r="H194" s="43"/>
      <c r="I194" s="46">
        <v>0</v>
      </c>
      <c r="J194" s="49">
        <f>IF('Pracovní pozice - detail'!B194:B209="A",I194*'Přehled výkonnostních skupin'!$L$4,IF('Pracovní pozice - detail'!B194:B209="B",I194*'Přehled výkonnostních skupin'!$L$5,IF('Pracovní pozice - detail'!B194:B209="C",I194*'Přehled výkonnostních skupin'!$L$6,IF('Pracovní pozice - detail'!B194:B209="AA",I194*'Přehled výkonnostních skupin'!$L$9,IF('Pracovní pozice - detail'!B194:B209="CC",I194*'Přehled výkonnostních skupin'!$L$10,0)))))</f>
        <v>0</v>
      </c>
    </row>
    <row r="195" spans="1:10" s="17" customFormat="1" x14ac:dyDescent="0.35">
      <c r="A195" s="55"/>
      <c r="B195" s="58"/>
      <c r="C195" s="53"/>
      <c r="D195" s="39"/>
      <c r="E195" s="62"/>
      <c r="F195" s="62"/>
      <c r="G195" s="66"/>
      <c r="H195" s="44"/>
      <c r="I195" s="47"/>
      <c r="J195" s="50"/>
    </row>
    <row r="196" spans="1:10" s="17" customFormat="1" x14ac:dyDescent="0.35">
      <c r="A196" s="55"/>
      <c r="B196" s="58"/>
      <c r="C196" s="53"/>
      <c r="D196" s="39"/>
      <c r="E196" s="62"/>
      <c r="F196" s="62"/>
      <c r="G196" s="66"/>
      <c r="H196" s="44"/>
      <c r="I196" s="47"/>
      <c r="J196" s="50"/>
    </row>
    <row r="197" spans="1:10" s="17" customFormat="1" x14ac:dyDescent="0.35">
      <c r="A197" s="55"/>
      <c r="B197" s="58"/>
      <c r="C197" s="53"/>
      <c r="D197" s="39"/>
      <c r="E197" s="62"/>
      <c r="F197" s="62"/>
      <c r="G197" s="66"/>
      <c r="H197" s="44"/>
      <c r="I197" s="47"/>
      <c r="J197" s="50"/>
    </row>
    <row r="198" spans="1:10" s="17" customFormat="1" x14ac:dyDescent="0.35">
      <c r="A198" s="55"/>
      <c r="B198" s="58"/>
      <c r="C198" s="53"/>
      <c r="D198" s="39"/>
      <c r="E198" s="62"/>
      <c r="F198" s="62"/>
      <c r="G198" s="66"/>
      <c r="H198" s="44"/>
      <c r="I198" s="47"/>
      <c r="J198" s="50"/>
    </row>
    <row r="199" spans="1:10" s="17" customFormat="1" x14ac:dyDescent="0.35">
      <c r="A199" s="55"/>
      <c r="B199" s="58"/>
      <c r="C199" s="53"/>
      <c r="D199" s="39"/>
      <c r="E199" s="62"/>
      <c r="F199" s="62"/>
      <c r="G199" s="66"/>
      <c r="H199" s="44"/>
      <c r="I199" s="47"/>
      <c r="J199" s="50"/>
    </row>
    <row r="200" spans="1:10" s="17" customFormat="1" x14ac:dyDescent="0.35">
      <c r="A200" s="55"/>
      <c r="B200" s="58"/>
      <c r="C200" s="53"/>
      <c r="D200" s="39"/>
      <c r="E200" s="62"/>
      <c r="F200" s="62"/>
      <c r="G200" s="66"/>
      <c r="H200" s="44"/>
      <c r="I200" s="47"/>
      <c r="J200" s="50"/>
    </row>
    <row r="201" spans="1:10" s="17" customFormat="1" x14ac:dyDescent="0.35">
      <c r="A201" s="55"/>
      <c r="B201" s="58"/>
      <c r="C201" s="53"/>
      <c r="D201" s="39"/>
      <c r="E201" s="62"/>
      <c r="F201" s="62"/>
      <c r="G201" s="66"/>
      <c r="H201" s="44"/>
      <c r="I201" s="47"/>
      <c r="J201" s="50"/>
    </row>
    <row r="202" spans="1:10" s="17" customFormat="1" x14ac:dyDescent="0.35">
      <c r="A202" s="55"/>
      <c r="B202" s="58"/>
      <c r="C202" s="53"/>
      <c r="D202" s="39"/>
      <c r="E202" s="62"/>
      <c r="F202" s="62"/>
      <c r="G202" s="66"/>
      <c r="H202" s="44"/>
      <c r="I202" s="47"/>
      <c r="J202" s="50"/>
    </row>
    <row r="203" spans="1:10" s="17" customFormat="1" x14ac:dyDescent="0.35">
      <c r="A203" s="55"/>
      <c r="B203" s="58"/>
      <c r="C203" s="53"/>
      <c r="D203" s="39"/>
      <c r="E203" s="62"/>
      <c r="F203" s="62"/>
      <c r="G203" s="66"/>
      <c r="H203" s="44"/>
      <c r="I203" s="47"/>
      <c r="J203" s="50"/>
    </row>
    <row r="204" spans="1:10" s="17" customFormat="1" x14ac:dyDescent="0.35">
      <c r="A204" s="55"/>
      <c r="B204" s="59"/>
      <c r="C204" s="53"/>
      <c r="D204" s="39"/>
      <c r="E204" s="63"/>
      <c r="F204" s="63"/>
      <c r="G204" s="67"/>
      <c r="H204" s="44"/>
      <c r="I204" s="47"/>
      <c r="J204" s="50"/>
    </row>
    <row r="205" spans="1:10" s="17" customFormat="1" x14ac:dyDescent="0.35">
      <c r="A205" s="55"/>
      <c r="B205" s="59"/>
      <c r="C205" s="53"/>
      <c r="D205" s="39"/>
      <c r="E205" s="63"/>
      <c r="F205" s="63"/>
      <c r="G205" s="67"/>
      <c r="H205" s="44"/>
      <c r="I205" s="47"/>
      <c r="J205" s="50"/>
    </row>
    <row r="206" spans="1:10" s="17" customFormat="1" x14ac:dyDescent="0.35">
      <c r="A206" s="55"/>
      <c r="B206" s="59"/>
      <c r="C206" s="53"/>
      <c r="D206" s="39"/>
      <c r="E206" s="63"/>
      <c r="F206" s="63"/>
      <c r="G206" s="67"/>
      <c r="H206" s="44"/>
      <c r="I206" s="47"/>
      <c r="J206" s="50"/>
    </row>
    <row r="207" spans="1:10" s="17" customFormat="1" x14ac:dyDescent="0.35">
      <c r="A207" s="55"/>
      <c r="B207" s="59"/>
      <c r="C207" s="54" t="str">
        <f>IF(C194="Ostatní", "Specifikujte pozici/roli v textovém poli:", "")</f>
        <v/>
      </c>
      <c r="D207" s="39"/>
      <c r="E207" s="63"/>
      <c r="F207" s="63"/>
      <c r="G207" s="67"/>
      <c r="H207" s="44"/>
      <c r="I207" s="47"/>
      <c r="J207" s="50"/>
    </row>
    <row r="208" spans="1:10" s="17" customFormat="1" x14ac:dyDescent="0.35">
      <c r="A208" s="55"/>
      <c r="B208" s="59"/>
      <c r="C208" s="54"/>
      <c r="D208" s="39"/>
      <c r="E208" s="63"/>
      <c r="F208" s="63"/>
      <c r="G208" s="67"/>
      <c r="H208" s="44"/>
      <c r="I208" s="47"/>
      <c r="J208" s="50"/>
    </row>
    <row r="209" spans="1:10" s="17" customFormat="1" ht="15" thickBot="1" x14ac:dyDescent="0.4">
      <c r="A209" s="56"/>
      <c r="B209" s="60"/>
      <c r="C209" s="32" t="str">
        <f>IF(C194="Ostatní", "...", "")</f>
        <v/>
      </c>
      <c r="D209" s="40"/>
      <c r="E209" s="64"/>
      <c r="F209" s="64"/>
      <c r="G209" s="68"/>
      <c r="H209" s="45"/>
      <c r="I209" s="48"/>
      <c r="J209" s="51"/>
    </row>
    <row r="210" spans="1:10" s="17" customFormat="1" x14ac:dyDescent="0.35">
      <c r="A210" s="55">
        <v>13</v>
      </c>
      <c r="B210" s="57"/>
      <c r="C210" s="52"/>
      <c r="D210" s="38"/>
      <c r="E210" s="61"/>
      <c r="F210" s="61"/>
      <c r="G210" s="65"/>
      <c r="H210" s="43"/>
      <c r="I210" s="46">
        <v>0</v>
      </c>
      <c r="J210" s="49">
        <f>IF('Pracovní pozice - detail'!B210:B225="A",I210*'Přehled výkonnostních skupin'!$L$4,IF('Pracovní pozice - detail'!B210:B225="B",I210*'Přehled výkonnostních skupin'!$L$5,IF('Pracovní pozice - detail'!B210:B225="C",I210*'Přehled výkonnostních skupin'!$L$6,IF('Pracovní pozice - detail'!B210:B225="AA",I210*'Přehled výkonnostních skupin'!$L$9,IF('Pracovní pozice - detail'!B210:B225="CC",I210*'Přehled výkonnostních skupin'!$L$10,0)))))</f>
        <v>0</v>
      </c>
    </row>
    <row r="211" spans="1:10" s="17" customFormat="1" x14ac:dyDescent="0.35">
      <c r="A211" s="55"/>
      <c r="B211" s="58"/>
      <c r="C211" s="53"/>
      <c r="D211" s="39"/>
      <c r="E211" s="62"/>
      <c r="F211" s="62"/>
      <c r="G211" s="66"/>
      <c r="H211" s="44"/>
      <c r="I211" s="47"/>
      <c r="J211" s="50"/>
    </row>
    <row r="212" spans="1:10" s="17" customFormat="1" x14ac:dyDescent="0.35">
      <c r="A212" s="55"/>
      <c r="B212" s="58"/>
      <c r="C212" s="53"/>
      <c r="D212" s="39"/>
      <c r="E212" s="62"/>
      <c r="F212" s="62"/>
      <c r="G212" s="66"/>
      <c r="H212" s="44"/>
      <c r="I212" s="47"/>
      <c r="J212" s="50"/>
    </row>
    <row r="213" spans="1:10" s="17" customFormat="1" x14ac:dyDescent="0.35">
      <c r="A213" s="55"/>
      <c r="B213" s="58"/>
      <c r="C213" s="53"/>
      <c r="D213" s="39"/>
      <c r="E213" s="62"/>
      <c r="F213" s="62"/>
      <c r="G213" s="66"/>
      <c r="H213" s="44"/>
      <c r="I213" s="47"/>
      <c r="J213" s="50"/>
    </row>
    <row r="214" spans="1:10" s="17" customFormat="1" x14ac:dyDescent="0.35">
      <c r="A214" s="55"/>
      <c r="B214" s="58"/>
      <c r="C214" s="53"/>
      <c r="D214" s="39"/>
      <c r="E214" s="62"/>
      <c r="F214" s="62"/>
      <c r="G214" s="66"/>
      <c r="H214" s="44"/>
      <c r="I214" s="47"/>
      <c r="J214" s="50"/>
    </row>
    <row r="215" spans="1:10" s="17" customFormat="1" x14ac:dyDescent="0.35">
      <c r="A215" s="55"/>
      <c r="B215" s="58"/>
      <c r="C215" s="53"/>
      <c r="D215" s="39"/>
      <c r="E215" s="62"/>
      <c r="F215" s="62"/>
      <c r="G215" s="66"/>
      <c r="H215" s="44"/>
      <c r="I215" s="47"/>
      <c r="J215" s="50"/>
    </row>
    <row r="216" spans="1:10" s="17" customFormat="1" x14ac:dyDescent="0.35">
      <c r="A216" s="55"/>
      <c r="B216" s="58"/>
      <c r="C216" s="53"/>
      <c r="D216" s="39"/>
      <c r="E216" s="62"/>
      <c r="F216" s="62"/>
      <c r="G216" s="66"/>
      <c r="H216" s="44"/>
      <c r="I216" s="47"/>
      <c r="J216" s="50"/>
    </row>
    <row r="217" spans="1:10" s="17" customFormat="1" x14ac:dyDescent="0.35">
      <c r="A217" s="55"/>
      <c r="B217" s="58"/>
      <c r="C217" s="53"/>
      <c r="D217" s="39"/>
      <c r="E217" s="62"/>
      <c r="F217" s="62"/>
      <c r="G217" s="66"/>
      <c r="H217" s="44"/>
      <c r="I217" s="47"/>
      <c r="J217" s="50"/>
    </row>
    <row r="218" spans="1:10" s="17" customFormat="1" x14ac:dyDescent="0.35">
      <c r="A218" s="55"/>
      <c r="B218" s="58"/>
      <c r="C218" s="53"/>
      <c r="D218" s="39"/>
      <c r="E218" s="62"/>
      <c r="F218" s="62"/>
      <c r="G218" s="66"/>
      <c r="H218" s="44"/>
      <c r="I218" s="47"/>
      <c r="J218" s="50"/>
    </row>
    <row r="219" spans="1:10" s="17" customFormat="1" x14ac:dyDescent="0.35">
      <c r="A219" s="55"/>
      <c r="B219" s="58"/>
      <c r="C219" s="53"/>
      <c r="D219" s="39"/>
      <c r="E219" s="62"/>
      <c r="F219" s="62"/>
      <c r="G219" s="66"/>
      <c r="H219" s="44"/>
      <c r="I219" s="47"/>
      <c r="J219" s="50"/>
    </row>
    <row r="220" spans="1:10" s="17" customFormat="1" x14ac:dyDescent="0.35">
      <c r="A220" s="55"/>
      <c r="B220" s="59"/>
      <c r="C220" s="53"/>
      <c r="D220" s="39"/>
      <c r="E220" s="63"/>
      <c r="F220" s="63"/>
      <c r="G220" s="67"/>
      <c r="H220" s="44"/>
      <c r="I220" s="47"/>
      <c r="J220" s="50"/>
    </row>
    <row r="221" spans="1:10" s="17" customFormat="1" x14ac:dyDescent="0.35">
      <c r="A221" s="55"/>
      <c r="B221" s="59"/>
      <c r="C221" s="53"/>
      <c r="D221" s="39"/>
      <c r="E221" s="63"/>
      <c r="F221" s="63"/>
      <c r="G221" s="67"/>
      <c r="H221" s="44"/>
      <c r="I221" s="47"/>
      <c r="J221" s="50"/>
    </row>
    <row r="222" spans="1:10" s="17" customFormat="1" x14ac:dyDescent="0.35">
      <c r="A222" s="55"/>
      <c r="B222" s="59"/>
      <c r="C222" s="53"/>
      <c r="D222" s="39"/>
      <c r="E222" s="63"/>
      <c r="F222" s="63"/>
      <c r="G222" s="67"/>
      <c r="H222" s="44"/>
      <c r="I222" s="47"/>
      <c r="J222" s="50"/>
    </row>
    <row r="223" spans="1:10" s="17" customFormat="1" x14ac:dyDescent="0.35">
      <c r="A223" s="55"/>
      <c r="B223" s="59"/>
      <c r="C223" s="54" t="str">
        <f>IF(C210="Ostatní", "Specifikujte pozici/roli v textovém poli:", "")</f>
        <v/>
      </c>
      <c r="D223" s="39"/>
      <c r="E223" s="63"/>
      <c r="F223" s="63"/>
      <c r="G223" s="67"/>
      <c r="H223" s="44"/>
      <c r="I223" s="47"/>
      <c r="J223" s="50"/>
    </row>
    <row r="224" spans="1:10" s="17" customFormat="1" x14ac:dyDescent="0.35">
      <c r="A224" s="55"/>
      <c r="B224" s="59"/>
      <c r="C224" s="54"/>
      <c r="D224" s="39"/>
      <c r="E224" s="63"/>
      <c r="F224" s="63"/>
      <c r="G224" s="67"/>
      <c r="H224" s="44"/>
      <c r="I224" s="47"/>
      <c r="J224" s="50"/>
    </row>
    <row r="225" spans="1:10" s="17" customFormat="1" ht="15" thickBot="1" x14ac:dyDescent="0.4">
      <c r="A225" s="56"/>
      <c r="B225" s="60"/>
      <c r="C225" s="32" t="str">
        <f>IF(C210="Ostatní", "...", "")</f>
        <v/>
      </c>
      <c r="D225" s="40"/>
      <c r="E225" s="64"/>
      <c r="F225" s="64"/>
      <c r="G225" s="68"/>
      <c r="H225" s="45"/>
      <c r="I225" s="48"/>
      <c r="J225" s="51"/>
    </row>
    <row r="226" spans="1:10" s="17" customFormat="1" x14ac:dyDescent="0.35">
      <c r="A226" s="55">
        <v>14</v>
      </c>
      <c r="B226" s="57"/>
      <c r="C226" s="52"/>
      <c r="D226" s="38"/>
      <c r="E226" s="61"/>
      <c r="F226" s="61"/>
      <c r="G226" s="65"/>
      <c r="H226" s="43"/>
      <c r="I226" s="46">
        <v>0</v>
      </c>
      <c r="J226" s="49">
        <f>IF('Pracovní pozice - detail'!B226:B241="A",I226*'Přehled výkonnostních skupin'!$L$4,IF('Pracovní pozice - detail'!B226:B241="B",I226*'Přehled výkonnostních skupin'!$L$5,IF('Pracovní pozice - detail'!B226:B241="C",I226*'Přehled výkonnostních skupin'!$L$6,IF('Pracovní pozice - detail'!B226:B241="AA",I226*'Přehled výkonnostních skupin'!$L$9,IF('Pracovní pozice - detail'!B226:B241="CC",I226*'Přehled výkonnostních skupin'!$L$10,0)))))</f>
        <v>0</v>
      </c>
    </row>
    <row r="227" spans="1:10" s="17" customFormat="1" x14ac:dyDescent="0.35">
      <c r="A227" s="55"/>
      <c r="B227" s="58"/>
      <c r="C227" s="53"/>
      <c r="D227" s="39"/>
      <c r="E227" s="62"/>
      <c r="F227" s="62"/>
      <c r="G227" s="66"/>
      <c r="H227" s="44"/>
      <c r="I227" s="47"/>
      <c r="J227" s="50"/>
    </row>
    <row r="228" spans="1:10" s="17" customFormat="1" x14ac:dyDescent="0.35">
      <c r="A228" s="55"/>
      <c r="B228" s="58"/>
      <c r="C228" s="53"/>
      <c r="D228" s="39"/>
      <c r="E228" s="62"/>
      <c r="F228" s="62"/>
      <c r="G228" s="66"/>
      <c r="H228" s="44"/>
      <c r="I228" s="47"/>
      <c r="J228" s="50"/>
    </row>
    <row r="229" spans="1:10" s="17" customFormat="1" x14ac:dyDescent="0.35">
      <c r="A229" s="55"/>
      <c r="B229" s="58"/>
      <c r="C229" s="53"/>
      <c r="D229" s="39"/>
      <c r="E229" s="62"/>
      <c r="F229" s="62"/>
      <c r="G229" s="66"/>
      <c r="H229" s="44"/>
      <c r="I229" s="47"/>
      <c r="J229" s="50"/>
    </row>
    <row r="230" spans="1:10" s="17" customFormat="1" x14ac:dyDescent="0.35">
      <c r="A230" s="55"/>
      <c r="B230" s="58"/>
      <c r="C230" s="53"/>
      <c r="D230" s="39"/>
      <c r="E230" s="62"/>
      <c r="F230" s="62"/>
      <c r="G230" s="66"/>
      <c r="H230" s="44"/>
      <c r="I230" s="47"/>
      <c r="J230" s="50"/>
    </row>
    <row r="231" spans="1:10" s="17" customFormat="1" x14ac:dyDescent="0.35">
      <c r="A231" s="55"/>
      <c r="B231" s="58"/>
      <c r="C231" s="53"/>
      <c r="D231" s="39"/>
      <c r="E231" s="62"/>
      <c r="F231" s="62"/>
      <c r="G231" s="66"/>
      <c r="H231" s="44"/>
      <c r="I231" s="47"/>
      <c r="J231" s="50"/>
    </row>
    <row r="232" spans="1:10" s="17" customFormat="1" x14ac:dyDescent="0.35">
      <c r="A232" s="55"/>
      <c r="B232" s="58"/>
      <c r="C232" s="53"/>
      <c r="D232" s="39"/>
      <c r="E232" s="62"/>
      <c r="F232" s="62"/>
      <c r="G232" s="66"/>
      <c r="H232" s="44"/>
      <c r="I232" s="47"/>
      <c r="J232" s="50"/>
    </row>
    <row r="233" spans="1:10" s="17" customFormat="1" x14ac:dyDescent="0.35">
      <c r="A233" s="55"/>
      <c r="B233" s="58"/>
      <c r="C233" s="53"/>
      <c r="D233" s="39"/>
      <c r="E233" s="62"/>
      <c r="F233" s="62"/>
      <c r="G233" s="66"/>
      <c r="H233" s="44"/>
      <c r="I233" s="47"/>
      <c r="J233" s="50"/>
    </row>
    <row r="234" spans="1:10" s="17" customFormat="1" x14ac:dyDescent="0.35">
      <c r="A234" s="55"/>
      <c r="B234" s="58"/>
      <c r="C234" s="53"/>
      <c r="D234" s="39"/>
      <c r="E234" s="62"/>
      <c r="F234" s="62"/>
      <c r="G234" s="66"/>
      <c r="H234" s="44"/>
      <c r="I234" s="47"/>
      <c r="J234" s="50"/>
    </row>
    <row r="235" spans="1:10" s="17" customFormat="1" x14ac:dyDescent="0.35">
      <c r="A235" s="55"/>
      <c r="B235" s="58"/>
      <c r="C235" s="53"/>
      <c r="D235" s="39"/>
      <c r="E235" s="62"/>
      <c r="F235" s="62"/>
      <c r="G235" s="66"/>
      <c r="H235" s="44"/>
      <c r="I235" s="47"/>
      <c r="J235" s="50"/>
    </row>
    <row r="236" spans="1:10" s="17" customFormat="1" x14ac:dyDescent="0.35">
      <c r="A236" s="55"/>
      <c r="B236" s="59"/>
      <c r="C236" s="53"/>
      <c r="D236" s="39"/>
      <c r="E236" s="63"/>
      <c r="F236" s="63"/>
      <c r="G236" s="67"/>
      <c r="H236" s="44"/>
      <c r="I236" s="47"/>
      <c r="J236" s="50"/>
    </row>
    <row r="237" spans="1:10" s="17" customFormat="1" x14ac:dyDescent="0.35">
      <c r="A237" s="55"/>
      <c r="B237" s="59"/>
      <c r="C237" s="53"/>
      <c r="D237" s="39"/>
      <c r="E237" s="63"/>
      <c r="F237" s="63"/>
      <c r="G237" s="67"/>
      <c r="H237" s="44"/>
      <c r="I237" s="47"/>
      <c r="J237" s="50"/>
    </row>
    <row r="238" spans="1:10" s="17" customFormat="1" x14ac:dyDescent="0.35">
      <c r="A238" s="55"/>
      <c r="B238" s="59"/>
      <c r="C238" s="53"/>
      <c r="D238" s="39"/>
      <c r="E238" s="63"/>
      <c r="F238" s="63"/>
      <c r="G238" s="67"/>
      <c r="H238" s="44"/>
      <c r="I238" s="47"/>
      <c r="J238" s="50"/>
    </row>
    <row r="239" spans="1:10" s="17" customFormat="1" x14ac:dyDescent="0.35">
      <c r="A239" s="55"/>
      <c r="B239" s="59"/>
      <c r="C239" s="54" t="str">
        <f>IF(C226="Ostatní", "Specifikujte pozici/roli v textovém poli:", "")</f>
        <v/>
      </c>
      <c r="D239" s="39"/>
      <c r="E239" s="63"/>
      <c r="F239" s="63"/>
      <c r="G239" s="67"/>
      <c r="H239" s="44"/>
      <c r="I239" s="47"/>
      <c r="J239" s="50"/>
    </row>
    <row r="240" spans="1:10" s="17" customFormat="1" x14ac:dyDescent="0.35">
      <c r="A240" s="55"/>
      <c r="B240" s="59"/>
      <c r="C240" s="54"/>
      <c r="D240" s="39"/>
      <c r="E240" s="63"/>
      <c r="F240" s="63"/>
      <c r="G240" s="67"/>
      <c r="H240" s="44"/>
      <c r="I240" s="47"/>
      <c r="J240" s="50"/>
    </row>
    <row r="241" spans="1:10" s="17" customFormat="1" ht="15" thickBot="1" x14ac:dyDescent="0.4">
      <c r="A241" s="56"/>
      <c r="B241" s="60"/>
      <c r="C241" s="32" t="str">
        <f>IF(C226="Ostatní", "...", "")</f>
        <v/>
      </c>
      <c r="D241" s="40"/>
      <c r="E241" s="64"/>
      <c r="F241" s="64"/>
      <c r="G241" s="68"/>
      <c r="H241" s="45"/>
      <c r="I241" s="48"/>
      <c r="J241" s="51"/>
    </row>
    <row r="242" spans="1:10" s="17" customFormat="1" x14ac:dyDescent="0.35">
      <c r="A242" s="55">
        <v>15</v>
      </c>
      <c r="B242" s="57"/>
      <c r="C242" s="52"/>
      <c r="D242" s="38"/>
      <c r="E242" s="61"/>
      <c r="F242" s="61"/>
      <c r="G242" s="65"/>
      <c r="H242" s="43"/>
      <c r="I242" s="46">
        <v>0</v>
      </c>
      <c r="J242" s="49">
        <f>IF('Pracovní pozice - detail'!B242:B257="A",I242*'Přehled výkonnostních skupin'!$L$4,IF('Pracovní pozice - detail'!B242:B257="B",I242*'Přehled výkonnostních skupin'!$L$5,IF('Pracovní pozice - detail'!B242:B257="C",I242*'Přehled výkonnostních skupin'!$L$6,IF('Pracovní pozice - detail'!B242:B257="AA",I242*'Přehled výkonnostních skupin'!$L$9,IF('Pracovní pozice - detail'!B242:B257="CC",I242*'Přehled výkonnostních skupin'!$L$10,0)))))</f>
        <v>0</v>
      </c>
    </row>
    <row r="243" spans="1:10" s="17" customFormat="1" x14ac:dyDescent="0.35">
      <c r="A243" s="55"/>
      <c r="B243" s="58"/>
      <c r="C243" s="53"/>
      <c r="D243" s="39"/>
      <c r="E243" s="62"/>
      <c r="F243" s="62"/>
      <c r="G243" s="66"/>
      <c r="H243" s="44"/>
      <c r="I243" s="47"/>
      <c r="J243" s="50"/>
    </row>
    <row r="244" spans="1:10" s="17" customFormat="1" x14ac:dyDescent="0.35">
      <c r="A244" s="55"/>
      <c r="B244" s="58"/>
      <c r="C244" s="53"/>
      <c r="D244" s="39"/>
      <c r="E244" s="62"/>
      <c r="F244" s="62"/>
      <c r="G244" s="66"/>
      <c r="H244" s="44"/>
      <c r="I244" s="47"/>
      <c r="J244" s="50"/>
    </row>
    <row r="245" spans="1:10" s="17" customFormat="1" x14ac:dyDescent="0.35">
      <c r="A245" s="55"/>
      <c r="B245" s="58"/>
      <c r="C245" s="53"/>
      <c r="D245" s="39"/>
      <c r="E245" s="62"/>
      <c r="F245" s="62"/>
      <c r="G245" s="66"/>
      <c r="H245" s="44"/>
      <c r="I245" s="47"/>
      <c r="J245" s="50"/>
    </row>
    <row r="246" spans="1:10" s="17" customFormat="1" x14ac:dyDescent="0.35">
      <c r="A246" s="55"/>
      <c r="B246" s="58"/>
      <c r="C246" s="53"/>
      <c r="D246" s="39"/>
      <c r="E246" s="62"/>
      <c r="F246" s="62"/>
      <c r="G246" s="66"/>
      <c r="H246" s="44"/>
      <c r="I246" s="47"/>
      <c r="J246" s="50"/>
    </row>
    <row r="247" spans="1:10" s="17" customFormat="1" x14ac:dyDescent="0.35">
      <c r="A247" s="55"/>
      <c r="B247" s="58"/>
      <c r="C247" s="53"/>
      <c r="D247" s="39"/>
      <c r="E247" s="62"/>
      <c r="F247" s="62"/>
      <c r="G247" s="66"/>
      <c r="H247" s="44"/>
      <c r="I247" s="47"/>
      <c r="J247" s="50"/>
    </row>
    <row r="248" spans="1:10" s="17" customFormat="1" x14ac:dyDescent="0.35">
      <c r="A248" s="55"/>
      <c r="B248" s="58"/>
      <c r="C248" s="53"/>
      <c r="D248" s="39"/>
      <c r="E248" s="62"/>
      <c r="F248" s="62"/>
      <c r="G248" s="66"/>
      <c r="H248" s="44"/>
      <c r="I248" s="47"/>
      <c r="J248" s="50"/>
    </row>
    <row r="249" spans="1:10" s="17" customFormat="1" x14ac:dyDescent="0.35">
      <c r="A249" s="55"/>
      <c r="B249" s="58"/>
      <c r="C249" s="53"/>
      <c r="D249" s="39"/>
      <c r="E249" s="62"/>
      <c r="F249" s="62"/>
      <c r="G249" s="66"/>
      <c r="H249" s="44"/>
      <c r="I249" s="47"/>
      <c r="J249" s="50"/>
    </row>
    <row r="250" spans="1:10" s="17" customFormat="1" x14ac:dyDescent="0.35">
      <c r="A250" s="55"/>
      <c r="B250" s="58"/>
      <c r="C250" s="53"/>
      <c r="D250" s="39"/>
      <c r="E250" s="62"/>
      <c r="F250" s="62"/>
      <c r="G250" s="66"/>
      <c r="H250" s="44"/>
      <c r="I250" s="47"/>
      <c r="J250" s="50"/>
    </row>
    <row r="251" spans="1:10" s="17" customFormat="1" x14ac:dyDescent="0.35">
      <c r="A251" s="55"/>
      <c r="B251" s="58"/>
      <c r="C251" s="53"/>
      <c r="D251" s="39"/>
      <c r="E251" s="62"/>
      <c r="F251" s="62"/>
      <c r="G251" s="66"/>
      <c r="H251" s="44"/>
      <c r="I251" s="47"/>
      <c r="J251" s="50"/>
    </row>
    <row r="252" spans="1:10" s="17" customFormat="1" x14ac:dyDescent="0.35">
      <c r="A252" s="55"/>
      <c r="B252" s="59"/>
      <c r="C252" s="53"/>
      <c r="D252" s="39"/>
      <c r="E252" s="63"/>
      <c r="F252" s="63"/>
      <c r="G252" s="67"/>
      <c r="H252" s="44"/>
      <c r="I252" s="47"/>
      <c r="J252" s="50"/>
    </row>
    <row r="253" spans="1:10" s="17" customFormat="1" x14ac:dyDescent="0.35">
      <c r="A253" s="55"/>
      <c r="B253" s="59"/>
      <c r="C253" s="53"/>
      <c r="D253" s="39"/>
      <c r="E253" s="63"/>
      <c r="F253" s="63"/>
      <c r="G253" s="67"/>
      <c r="H253" s="44"/>
      <c r="I253" s="47"/>
      <c r="J253" s="50"/>
    </row>
    <row r="254" spans="1:10" s="17" customFormat="1" x14ac:dyDescent="0.35">
      <c r="A254" s="55"/>
      <c r="B254" s="59"/>
      <c r="C254" s="53"/>
      <c r="D254" s="39"/>
      <c r="E254" s="63"/>
      <c r="F254" s="63"/>
      <c r="G254" s="67"/>
      <c r="H254" s="44"/>
      <c r="I254" s="47"/>
      <c r="J254" s="50"/>
    </row>
    <row r="255" spans="1:10" s="17" customFormat="1" x14ac:dyDescent="0.35">
      <c r="A255" s="55"/>
      <c r="B255" s="59"/>
      <c r="C255" s="54" t="str">
        <f>IF(C242="Ostatní", "Specifikujte pozici/roli v textovém poli:", "")</f>
        <v/>
      </c>
      <c r="D255" s="39"/>
      <c r="E255" s="63"/>
      <c r="F255" s="63"/>
      <c r="G255" s="67"/>
      <c r="H255" s="44"/>
      <c r="I255" s="47"/>
      <c r="J255" s="50"/>
    </row>
    <row r="256" spans="1:10" s="17" customFormat="1" x14ac:dyDescent="0.35">
      <c r="A256" s="55"/>
      <c r="B256" s="59"/>
      <c r="C256" s="54"/>
      <c r="D256" s="39"/>
      <c r="E256" s="63"/>
      <c r="F256" s="63"/>
      <c r="G256" s="67"/>
      <c r="H256" s="44"/>
      <c r="I256" s="47"/>
      <c r="J256" s="50"/>
    </row>
    <row r="257" spans="1:10" s="17" customFormat="1" ht="15" thickBot="1" x14ac:dyDescent="0.4">
      <c r="A257" s="56"/>
      <c r="B257" s="60"/>
      <c r="C257" s="32" t="str">
        <f>IF(C242="Ostatní", "...", "")</f>
        <v/>
      </c>
      <c r="D257" s="40"/>
      <c r="E257" s="64"/>
      <c r="F257" s="64"/>
      <c r="G257" s="68"/>
      <c r="H257" s="45"/>
      <c r="I257" s="48"/>
      <c r="J257" s="51"/>
    </row>
    <row r="258" spans="1:10" s="17" customFormat="1" x14ac:dyDescent="0.35">
      <c r="A258" s="55">
        <v>16</v>
      </c>
      <c r="B258" s="57"/>
      <c r="C258" s="52"/>
      <c r="D258" s="38"/>
      <c r="E258" s="61"/>
      <c r="F258" s="61"/>
      <c r="G258" s="65"/>
      <c r="H258" s="43"/>
      <c r="I258" s="46">
        <v>0</v>
      </c>
      <c r="J258" s="49">
        <f>IF('Pracovní pozice - detail'!B258:B273="A",I258*'Přehled výkonnostních skupin'!$L$4,IF('Pracovní pozice - detail'!B258:B273="B",I258*'Přehled výkonnostních skupin'!$L$5,IF('Pracovní pozice - detail'!B258:B273="C",I258*'Přehled výkonnostních skupin'!$L$6,IF('Pracovní pozice - detail'!B258:B273="AA",I258*'Přehled výkonnostních skupin'!$L$9,IF('Pracovní pozice - detail'!B258:B273="CC",I258*'Přehled výkonnostních skupin'!$L$10,0)))))</f>
        <v>0</v>
      </c>
    </row>
    <row r="259" spans="1:10" s="17" customFormat="1" x14ac:dyDescent="0.35">
      <c r="A259" s="55"/>
      <c r="B259" s="58"/>
      <c r="C259" s="53"/>
      <c r="D259" s="39"/>
      <c r="E259" s="62"/>
      <c r="F259" s="62"/>
      <c r="G259" s="66"/>
      <c r="H259" s="44"/>
      <c r="I259" s="47"/>
      <c r="J259" s="50"/>
    </row>
    <row r="260" spans="1:10" s="17" customFormat="1" x14ac:dyDescent="0.35">
      <c r="A260" s="55"/>
      <c r="B260" s="58"/>
      <c r="C260" s="53"/>
      <c r="D260" s="39"/>
      <c r="E260" s="62"/>
      <c r="F260" s="62"/>
      <c r="G260" s="66"/>
      <c r="H260" s="44"/>
      <c r="I260" s="47"/>
      <c r="J260" s="50"/>
    </row>
    <row r="261" spans="1:10" s="17" customFormat="1" x14ac:dyDescent="0.35">
      <c r="A261" s="55"/>
      <c r="B261" s="58"/>
      <c r="C261" s="53"/>
      <c r="D261" s="39"/>
      <c r="E261" s="62"/>
      <c r="F261" s="62"/>
      <c r="G261" s="66"/>
      <c r="H261" s="44"/>
      <c r="I261" s="47"/>
      <c r="J261" s="50"/>
    </row>
    <row r="262" spans="1:10" s="17" customFormat="1" x14ac:dyDescent="0.35">
      <c r="A262" s="55"/>
      <c r="B262" s="58"/>
      <c r="C262" s="53"/>
      <c r="D262" s="39"/>
      <c r="E262" s="62"/>
      <c r="F262" s="62"/>
      <c r="G262" s="66"/>
      <c r="H262" s="44"/>
      <c r="I262" s="47"/>
      <c r="J262" s="50"/>
    </row>
    <row r="263" spans="1:10" s="17" customFormat="1" x14ac:dyDescent="0.35">
      <c r="A263" s="55"/>
      <c r="B263" s="58"/>
      <c r="C263" s="53"/>
      <c r="D263" s="39"/>
      <c r="E263" s="62"/>
      <c r="F263" s="62"/>
      <c r="G263" s="66"/>
      <c r="H263" s="44"/>
      <c r="I263" s="47"/>
      <c r="J263" s="50"/>
    </row>
    <row r="264" spans="1:10" s="17" customFormat="1" x14ac:dyDescent="0.35">
      <c r="A264" s="55"/>
      <c r="B264" s="58"/>
      <c r="C264" s="53"/>
      <c r="D264" s="39"/>
      <c r="E264" s="62"/>
      <c r="F264" s="62"/>
      <c r="G264" s="66"/>
      <c r="H264" s="44"/>
      <c r="I264" s="47"/>
      <c r="J264" s="50"/>
    </row>
    <row r="265" spans="1:10" s="17" customFormat="1" x14ac:dyDescent="0.35">
      <c r="A265" s="55"/>
      <c r="B265" s="58"/>
      <c r="C265" s="53"/>
      <c r="D265" s="39"/>
      <c r="E265" s="62"/>
      <c r="F265" s="62"/>
      <c r="G265" s="66"/>
      <c r="H265" s="44"/>
      <c r="I265" s="47"/>
      <c r="J265" s="50"/>
    </row>
    <row r="266" spans="1:10" s="17" customFormat="1" x14ac:dyDescent="0.35">
      <c r="A266" s="55"/>
      <c r="B266" s="58"/>
      <c r="C266" s="53"/>
      <c r="D266" s="39"/>
      <c r="E266" s="62"/>
      <c r="F266" s="62"/>
      <c r="G266" s="66"/>
      <c r="H266" s="44"/>
      <c r="I266" s="47"/>
      <c r="J266" s="50"/>
    </row>
    <row r="267" spans="1:10" s="17" customFormat="1" x14ac:dyDescent="0.35">
      <c r="A267" s="55"/>
      <c r="B267" s="58"/>
      <c r="C267" s="53"/>
      <c r="D267" s="39"/>
      <c r="E267" s="62"/>
      <c r="F267" s="62"/>
      <c r="G267" s="66"/>
      <c r="H267" s="44"/>
      <c r="I267" s="47"/>
      <c r="J267" s="50"/>
    </row>
    <row r="268" spans="1:10" s="17" customFormat="1" x14ac:dyDescent="0.35">
      <c r="A268" s="55"/>
      <c r="B268" s="59"/>
      <c r="C268" s="53"/>
      <c r="D268" s="39"/>
      <c r="E268" s="63"/>
      <c r="F268" s="63"/>
      <c r="G268" s="67"/>
      <c r="H268" s="44"/>
      <c r="I268" s="47"/>
      <c r="J268" s="50"/>
    </row>
    <row r="269" spans="1:10" s="17" customFormat="1" x14ac:dyDescent="0.35">
      <c r="A269" s="55"/>
      <c r="B269" s="59"/>
      <c r="C269" s="53"/>
      <c r="D269" s="39"/>
      <c r="E269" s="63"/>
      <c r="F269" s="63"/>
      <c r="G269" s="67"/>
      <c r="H269" s="44"/>
      <c r="I269" s="47"/>
      <c r="J269" s="50"/>
    </row>
    <row r="270" spans="1:10" s="17" customFormat="1" x14ac:dyDescent="0.35">
      <c r="A270" s="55"/>
      <c r="B270" s="59"/>
      <c r="C270" s="53"/>
      <c r="D270" s="39"/>
      <c r="E270" s="63"/>
      <c r="F270" s="63"/>
      <c r="G270" s="67"/>
      <c r="H270" s="44"/>
      <c r="I270" s="47"/>
      <c r="J270" s="50"/>
    </row>
    <row r="271" spans="1:10" s="17" customFormat="1" x14ac:dyDescent="0.35">
      <c r="A271" s="55"/>
      <c r="B271" s="59"/>
      <c r="C271" s="54" t="str">
        <f>IF(C258="Ostatní", "Specifikujte pozici/roli v textovém poli:", "")</f>
        <v/>
      </c>
      <c r="D271" s="39"/>
      <c r="E271" s="63"/>
      <c r="F271" s="63"/>
      <c r="G271" s="67"/>
      <c r="H271" s="44"/>
      <c r="I271" s="47"/>
      <c r="J271" s="50"/>
    </row>
    <row r="272" spans="1:10" s="17" customFormat="1" x14ac:dyDescent="0.35">
      <c r="A272" s="55"/>
      <c r="B272" s="59"/>
      <c r="C272" s="54"/>
      <c r="D272" s="39"/>
      <c r="E272" s="63"/>
      <c r="F272" s="63"/>
      <c r="G272" s="67"/>
      <c r="H272" s="44"/>
      <c r="I272" s="47"/>
      <c r="J272" s="50"/>
    </row>
    <row r="273" spans="1:10" s="17" customFormat="1" ht="15" thickBot="1" x14ac:dyDescent="0.4">
      <c r="A273" s="56"/>
      <c r="B273" s="60"/>
      <c r="C273" s="32" t="str">
        <f>IF(C258="Ostatní", "...", "")</f>
        <v/>
      </c>
      <c r="D273" s="40"/>
      <c r="E273" s="64"/>
      <c r="F273" s="64"/>
      <c r="G273" s="68"/>
      <c r="H273" s="45"/>
      <c r="I273" s="48"/>
      <c r="J273" s="51"/>
    </row>
    <row r="274" spans="1:10" s="17" customFormat="1" x14ac:dyDescent="0.35">
      <c r="A274" s="55">
        <v>17</v>
      </c>
      <c r="B274" s="57"/>
      <c r="C274" s="52"/>
      <c r="D274" s="38"/>
      <c r="E274" s="61"/>
      <c r="F274" s="61"/>
      <c r="G274" s="65"/>
      <c r="H274" s="43"/>
      <c r="I274" s="46">
        <v>0</v>
      </c>
      <c r="J274" s="49">
        <f>IF('Pracovní pozice - detail'!B274:B289="A",I274*'Přehled výkonnostních skupin'!$L$4,IF('Pracovní pozice - detail'!B274:B289="B",I274*'Přehled výkonnostních skupin'!$L$5,IF('Pracovní pozice - detail'!B274:B289="C",I274*'Přehled výkonnostních skupin'!$L$6,IF('Pracovní pozice - detail'!B274:B289="AA",I274*'Přehled výkonnostních skupin'!$L$9,IF('Pracovní pozice - detail'!B274:B289="CC",I274*'Přehled výkonnostních skupin'!$L$10,0)))))</f>
        <v>0</v>
      </c>
    </row>
    <row r="275" spans="1:10" s="17" customFormat="1" x14ac:dyDescent="0.35">
      <c r="A275" s="55"/>
      <c r="B275" s="58"/>
      <c r="C275" s="53"/>
      <c r="D275" s="39"/>
      <c r="E275" s="62"/>
      <c r="F275" s="62"/>
      <c r="G275" s="66"/>
      <c r="H275" s="44"/>
      <c r="I275" s="47"/>
      <c r="J275" s="50"/>
    </row>
    <row r="276" spans="1:10" s="17" customFormat="1" x14ac:dyDescent="0.35">
      <c r="A276" s="55"/>
      <c r="B276" s="58"/>
      <c r="C276" s="53"/>
      <c r="D276" s="39"/>
      <c r="E276" s="62"/>
      <c r="F276" s="62"/>
      <c r="G276" s="66"/>
      <c r="H276" s="44"/>
      <c r="I276" s="47"/>
      <c r="J276" s="50"/>
    </row>
    <row r="277" spans="1:10" s="17" customFormat="1" x14ac:dyDescent="0.35">
      <c r="A277" s="55"/>
      <c r="B277" s="58"/>
      <c r="C277" s="53"/>
      <c r="D277" s="39"/>
      <c r="E277" s="62"/>
      <c r="F277" s="62"/>
      <c r="G277" s="66"/>
      <c r="H277" s="44"/>
      <c r="I277" s="47"/>
      <c r="J277" s="50"/>
    </row>
    <row r="278" spans="1:10" s="17" customFormat="1" x14ac:dyDescent="0.35">
      <c r="A278" s="55"/>
      <c r="B278" s="58"/>
      <c r="C278" s="53"/>
      <c r="D278" s="39"/>
      <c r="E278" s="62"/>
      <c r="F278" s="62"/>
      <c r="G278" s="66"/>
      <c r="H278" s="44"/>
      <c r="I278" s="47"/>
      <c r="J278" s="50"/>
    </row>
    <row r="279" spans="1:10" s="17" customFormat="1" x14ac:dyDescent="0.35">
      <c r="A279" s="55"/>
      <c r="B279" s="58"/>
      <c r="C279" s="53"/>
      <c r="D279" s="39"/>
      <c r="E279" s="62"/>
      <c r="F279" s="62"/>
      <c r="G279" s="66"/>
      <c r="H279" s="44"/>
      <c r="I279" s="47"/>
      <c r="J279" s="50"/>
    </row>
    <row r="280" spans="1:10" s="17" customFormat="1" x14ac:dyDescent="0.35">
      <c r="A280" s="55"/>
      <c r="B280" s="58"/>
      <c r="C280" s="53"/>
      <c r="D280" s="39"/>
      <c r="E280" s="62"/>
      <c r="F280" s="62"/>
      <c r="G280" s="66"/>
      <c r="H280" s="44"/>
      <c r="I280" s="47"/>
      <c r="J280" s="50"/>
    </row>
    <row r="281" spans="1:10" s="17" customFormat="1" x14ac:dyDescent="0.35">
      <c r="A281" s="55"/>
      <c r="B281" s="58"/>
      <c r="C281" s="53"/>
      <c r="D281" s="39"/>
      <c r="E281" s="62"/>
      <c r="F281" s="62"/>
      <c r="G281" s="66"/>
      <c r="H281" s="44"/>
      <c r="I281" s="47"/>
      <c r="J281" s="50"/>
    </row>
    <row r="282" spans="1:10" s="17" customFormat="1" x14ac:dyDescent="0.35">
      <c r="A282" s="55"/>
      <c r="B282" s="58"/>
      <c r="C282" s="53"/>
      <c r="D282" s="39"/>
      <c r="E282" s="62"/>
      <c r="F282" s="62"/>
      <c r="G282" s="66"/>
      <c r="H282" s="44"/>
      <c r="I282" s="47"/>
      <c r="J282" s="50"/>
    </row>
    <row r="283" spans="1:10" s="17" customFormat="1" x14ac:dyDescent="0.35">
      <c r="A283" s="55"/>
      <c r="B283" s="58"/>
      <c r="C283" s="53"/>
      <c r="D283" s="39"/>
      <c r="E283" s="62"/>
      <c r="F283" s="62"/>
      <c r="G283" s="66"/>
      <c r="H283" s="44"/>
      <c r="I283" s="47"/>
      <c r="J283" s="50"/>
    </row>
    <row r="284" spans="1:10" s="17" customFormat="1" x14ac:dyDescent="0.35">
      <c r="A284" s="55"/>
      <c r="B284" s="59"/>
      <c r="C284" s="53"/>
      <c r="D284" s="39"/>
      <c r="E284" s="63"/>
      <c r="F284" s="63"/>
      <c r="G284" s="67"/>
      <c r="H284" s="44"/>
      <c r="I284" s="47"/>
      <c r="J284" s="50"/>
    </row>
    <row r="285" spans="1:10" s="17" customFormat="1" x14ac:dyDescent="0.35">
      <c r="A285" s="55"/>
      <c r="B285" s="59"/>
      <c r="C285" s="53"/>
      <c r="D285" s="39"/>
      <c r="E285" s="63"/>
      <c r="F285" s="63"/>
      <c r="G285" s="67"/>
      <c r="H285" s="44"/>
      <c r="I285" s="47"/>
      <c r="J285" s="50"/>
    </row>
    <row r="286" spans="1:10" s="17" customFormat="1" x14ac:dyDescent="0.35">
      <c r="A286" s="55"/>
      <c r="B286" s="59"/>
      <c r="C286" s="53"/>
      <c r="D286" s="39"/>
      <c r="E286" s="63"/>
      <c r="F286" s="63"/>
      <c r="G286" s="67"/>
      <c r="H286" s="44"/>
      <c r="I286" s="47"/>
      <c r="J286" s="50"/>
    </row>
    <row r="287" spans="1:10" s="17" customFormat="1" x14ac:dyDescent="0.35">
      <c r="A287" s="55"/>
      <c r="B287" s="59"/>
      <c r="C287" s="54" t="str">
        <f>IF(C274="Ostatní", "Specifikujte pozici/roli v textovém poli:", "")</f>
        <v/>
      </c>
      <c r="D287" s="39"/>
      <c r="E287" s="63"/>
      <c r="F287" s="63"/>
      <c r="G287" s="67"/>
      <c r="H287" s="44"/>
      <c r="I287" s="47"/>
      <c r="J287" s="50"/>
    </row>
    <row r="288" spans="1:10" s="17" customFormat="1" x14ac:dyDescent="0.35">
      <c r="A288" s="55"/>
      <c r="B288" s="59"/>
      <c r="C288" s="54"/>
      <c r="D288" s="39"/>
      <c r="E288" s="63"/>
      <c r="F288" s="63"/>
      <c r="G288" s="67"/>
      <c r="H288" s="44"/>
      <c r="I288" s="47"/>
      <c r="J288" s="50"/>
    </row>
    <row r="289" spans="1:10" s="17" customFormat="1" ht="15" thickBot="1" x14ac:dyDescent="0.4">
      <c r="A289" s="56"/>
      <c r="B289" s="60"/>
      <c r="C289" s="32" t="str">
        <f>IF(C274="Ostatní", "...", "")</f>
        <v/>
      </c>
      <c r="D289" s="40"/>
      <c r="E289" s="64"/>
      <c r="F289" s="64"/>
      <c r="G289" s="68"/>
      <c r="H289" s="45"/>
      <c r="I289" s="48"/>
      <c r="J289" s="51"/>
    </row>
    <row r="290" spans="1:10" s="17" customFormat="1" x14ac:dyDescent="0.35">
      <c r="A290" s="55">
        <v>18</v>
      </c>
      <c r="B290" s="57"/>
      <c r="C290" s="52"/>
      <c r="D290" s="38"/>
      <c r="E290" s="61"/>
      <c r="F290" s="61"/>
      <c r="G290" s="65"/>
      <c r="H290" s="43"/>
      <c r="I290" s="46">
        <v>0</v>
      </c>
      <c r="J290" s="49">
        <f>IF('Pracovní pozice - detail'!B290:B305="A",I290*'Přehled výkonnostních skupin'!$L$4,IF('Pracovní pozice - detail'!B290:B305="B",I290*'Přehled výkonnostních skupin'!$L$5,IF('Pracovní pozice - detail'!B290:B305="C",I290*'Přehled výkonnostních skupin'!$L$6,IF('Pracovní pozice - detail'!B290:B305="AA",I290*'Přehled výkonnostních skupin'!$L$9,IF('Pracovní pozice - detail'!B290:B305="CC",I290*'Přehled výkonnostních skupin'!$L$10,0)))))</f>
        <v>0</v>
      </c>
    </row>
    <row r="291" spans="1:10" s="17" customFormat="1" x14ac:dyDescent="0.35">
      <c r="A291" s="55"/>
      <c r="B291" s="58"/>
      <c r="C291" s="53"/>
      <c r="D291" s="39"/>
      <c r="E291" s="62"/>
      <c r="F291" s="62"/>
      <c r="G291" s="66"/>
      <c r="H291" s="44"/>
      <c r="I291" s="47"/>
      <c r="J291" s="50"/>
    </row>
    <row r="292" spans="1:10" s="17" customFormat="1" x14ac:dyDescent="0.35">
      <c r="A292" s="55"/>
      <c r="B292" s="58"/>
      <c r="C292" s="53"/>
      <c r="D292" s="39"/>
      <c r="E292" s="62"/>
      <c r="F292" s="62"/>
      <c r="G292" s="66"/>
      <c r="H292" s="44"/>
      <c r="I292" s="47"/>
      <c r="J292" s="50"/>
    </row>
    <row r="293" spans="1:10" s="17" customFormat="1" x14ac:dyDescent="0.35">
      <c r="A293" s="55"/>
      <c r="B293" s="58"/>
      <c r="C293" s="53"/>
      <c r="D293" s="39"/>
      <c r="E293" s="62"/>
      <c r="F293" s="62"/>
      <c r="G293" s="66"/>
      <c r="H293" s="44"/>
      <c r="I293" s="47"/>
      <c r="J293" s="50"/>
    </row>
    <row r="294" spans="1:10" s="17" customFormat="1" x14ac:dyDescent="0.35">
      <c r="A294" s="55"/>
      <c r="B294" s="58"/>
      <c r="C294" s="53"/>
      <c r="D294" s="39"/>
      <c r="E294" s="62"/>
      <c r="F294" s="62"/>
      <c r="G294" s="66"/>
      <c r="H294" s="44"/>
      <c r="I294" s="47"/>
      <c r="J294" s="50"/>
    </row>
    <row r="295" spans="1:10" s="17" customFormat="1" x14ac:dyDescent="0.35">
      <c r="A295" s="55"/>
      <c r="B295" s="58"/>
      <c r="C295" s="53"/>
      <c r="D295" s="39"/>
      <c r="E295" s="62"/>
      <c r="F295" s="62"/>
      <c r="G295" s="66"/>
      <c r="H295" s="44"/>
      <c r="I295" s="47"/>
      <c r="J295" s="50"/>
    </row>
    <row r="296" spans="1:10" s="17" customFormat="1" x14ac:dyDescent="0.35">
      <c r="A296" s="55"/>
      <c r="B296" s="58"/>
      <c r="C296" s="53"/>
      <c r="D296" s="39"/>
      <c r="E296" s="62"/>
      <c r="F296" s="62"/>
      <c r="G296" s="66"/>
      <c r="H296" s="44"/>
      <c r="I296" s="47"/>
      <c r="J296" s="50"/>
    </row>
    <row r="297" spans="1:10" s="17" customFormat="1" x14ac:dyDescent="0.35">
      <c r="A297" s="55"/>
      <c r="B297" s="58"/>
      <c r="C297" s="53"/>
      <c r="D297" s="39"/>
      <c r="E297" s="62"/>
      <c r="F297" s="62"/>
      <c r="G297" s="66"/>
      <c r="H297" s="44"/>
      <c r="I297" s="47"/>
      <c r="J297" s="50"/>
    </row>
    <row r="298" spans="1:10" s="17" customFormat="1" x14ac:dyDescent="0.35">
      <c r="A298" s="55"/>
      <c r="B298" s="58"/>
      <c r="C298" s="53"/>
      <c r="D298" s="39"/>
      <c r="E298" s="62"/>
      <c r="F298" s="62"/>
      <c r="G298" s="66"/>
      <c r="H298" s="44"/>
      <c r="I298" s="47"/>
      <c r="J298" s="50"/>
    </row>
    <row r="299" spans="1:10" s="17" customFormat="1" x14ac:dyDescent="0.35">
      <c r="A299" s="55"/>
      <c r="B299" s="58"/>
      <c r="C299" s="53"/>
      <c r="D299" s="39"/>
      <c r="E299" s="62"/>
      <c r="F299" s="62"/>
      <c r="G299" s="66"/>
      <c r="H299" s="44"/>
      <c r="I299" s="47"/>
      <c r="J299" s="50"/>
    </row>
    <row r="300" spans="1:10" s="17" customFormat="1" x14ac:dyDescent="0.35">
      <c r="A300" s="55"/>
      <c r="B300" s="59"/>
      <c r="C300" s="53"/>
      <c r="D300" s="39"/>
      <c r="E300" s="63"/>
      <c r="F300" s="63"/>
      <c r="G300" s="67"/>
      <c r="H300" s="44"/>
      <c r="I300" s="47"/>
      <c r="J300" s="50"/>
    </row>
    <row r="301" spans="1:10" s="17" customFormat="1" x14ac:dyDescent="0.35">
      <c r="A301" s="55"/>
      <c r="B301" s="59"/>
      <c r="C301" s="53"/>
      <c r="D301" s="39"/>
      <c r="E301" s="63"/>
      <c r="F301" s="63"/>
      <c r="G301" s="67"/>
      <c r="H301" s="44"/>
      <c r="I301" s="47"/>
      <c r="J301" s="50"/>
    </row>
    <row r="302" spans="1:10" s="17" customFormat="1" x14ac:dyDescent="0.35">
      <c r="A302" s="55"/>
      <c r="B302" s="59"/>
      <c r="C302" s="53"/>
      <c r="D302" s="39"/>
      <c r="E302" s="63"/>
      <c r="F302" s="63"/>
      <c r="G302" s="67"/>
      <c r="H302" s="44"/>
      <c r="I302" s="47"/>
      <c r="J302" s="50"/>
    </row>
    <row r="303" spans="1:10" s="17" customFormat="1" x14ac:dyDescent="0.35">
      <c r="A303" s="55"/>
      <c r="B303" s="59"/>
      <c r="C303" s="54" t="str">
        <f>IF(C290="Ostatní", "Specifikujte pozici/roli v textovém poli:", "")</f>
        <v/>
      </c>
      <c r="D303" s="39"/>
      <c r="E303" s="63"/>
      <c r="F303" s="63"/>
      <c r="G303" s="67"/>
      <c r="H303" s="44"/>
      <c r="I303" s="47"/>
      <c r="J303" s="50"/>
    </row>
    <row r="304" spans="1:10" s="17" customFormat="1" x14ac:dyDescent="0.35">
      <c r="A304" s="55"/>
      <c r="B304" s="59"/>
      <c r="C304" s="54"/>
      <c r="D304" s="39"/>
      <c r="E304" s="63"/>
      <c r="F304" s="63"/>
      <c r="G304" s="67"/>
      <c r="H304" s="44"/>
      <c r="I304" s="47"/>
      <c r="J304" s="50"/>
    </row>
    <row r="305" spans="1:10" s="17" customFormat="1" ht="15" thickBot="1" x14ac:dyDescent="0.4">
      <c r="A305" s="56"/>
      <c r="B305" s="60"/>
      <c r="C305" s="32" t="str">
        <f>IF(C290="Ostatní", "...", "")</f>
        <v/>
      </c>
      <c r="D305" s="40"/>
      <c r="E305" s="64"/>
      <c r="F305" s="64"/>
      <c r="G305" s="68"/>
      <c r="H305" s="45"/>
      <c r="I305" s="48"/>
      <c r="J305" s="51"/>
    </row>
    <row r="306" spans="1:10" s="17" customFormat="1" x14ac:dyDescent="0.35">
      <c r="A306" s="55">
        <v>19</v>
      </c>
      <c r="B306" s="57"/>
      <c r="C306" s="52"/>
      <c r="D306" s="38"/>
      <c r="E306" s="61"/>
      <c r="F306" s="61"/>
      <c r="G306" s="65"/>
      <c r="H306" s="43"/>
      <c r="I306" s="46">
        <v>0</v>
      </c>
      <c r="J306" s="49">
        <f>IF('Pracovní pozice - detail'!B306:B321="A",I306*'Přehled výkonnostních skupin'!$L$4,IF('Pracovní pozice - detail'!B306:B321="B",I306*'Přehled výkonnostních skupin'!$L$5,IF('Pracovní pozice - detail'!B306:B321="C",I306*'Přehled výkonnostních skupin'!$L$6,IF('Pracovní pozice - detail'!B306:B321="AA",I306*'Přehled výkonnostních skupin'!$L$9,IF('Pracovní pozice - detail'!B306:B321="CC",I306*'Přehled výkonnostních skupin'!$L$10,0)))))</f>
        <v>0</v>
      </c>
    </row>
    <row r="307" spans="1:10" s="17" customFormat="1" x14ac:dyDescent="0.35">
      <c r="A307" s="55"/>
      <c r="B307" s="58"/>
      <c r="C307" s="53"/>
      <c r="D307" s="39"/>
      <c r="E307" s="62"/>
      <c r="F307" s="62"/>
      <c r="G307" s="66"/>
      <c r="H307" s="44"/>
      <c r="I307" s="47"/>
      <c r="J307" s="50"/>
    </row>
    <row r="308" spans="1:10" s="17" customFormat="1" x14ac:dyDescent="0.35">
      <c r="A308" s="55"/>
      <c r="B308" s="58"/>
      <c r="C308" s="53"/>
      <c r="D308" s="39"/>
      <c r="E308" s="62"/>
      <c r="F308" s="62"/>
      <c r="G308" s="66"/>
      <c r="H308" s="44"/>
      <c r="I308" s="47"/>
      <c r="J308" s="50"/>
    </row>
    <row r="309" spans="1:10" s="17" customFormat="1" x14ac:dyDescent="0.35">
      <c r="A309" s="55"/>
      <c r="B309" s="58"/>
      <c r="C309" s="53"/>
      <c r="D309" s="39"/>
      <c r="E309" s="62"/>
      <c r="F309" s="62"/>
      <c r="G309" s="66"/>
      <c r="H309" s="44"/>
      <c r="I309" s="47"/>
      <c r="J309" s="50"/>
    </row>
    <row r="310" spans="1:10" s="17" customFormat="1" x14ac:dyDescent="0.35">
      <c r="A310" s="55"/>
      <c r="B310" s="58"/>
      <c r="C310" s="53"/>
      <c r="D310" s="39"/>
      <c r="E310" s="62"/>
      <c r="F310" s="62"/>
      <c r="G310" s="66"/>
      <c r="H310" s="44"/>
      <c r="I310" s="47"/>
      <c r="J310" s="50"/>
    </row>
    <row r="311" spans="1:10" s="17" customFormat="1" x14ac:dyDescent="0.35">
      <c r="A311" s="55"/>
      <c r="B311" s="58"/>
      <c r="C311" s="53"/>
      <c r="D311" s="39"/>
      <c r="E311" s="62"/>
      <c r="F311" s="62"/>
      <c r="G311" s="66"/>
      <c r="H311" s="44"/>
      <c r="I311" s="47"/>
      <c r="J311" s="50"/>
    </row>
    <row r="312" spans="1:10" s="17" customFormat="1" x14ac:dyDescent="0.35">
      <c r="A312" s="55"/>
      <c r="B312" s="58"/>
      <c r="C312" s="53"/>
      <c r="D312" s="39"/>
      <c r="E312" s="62"/>
      <c r="F312" s="62"/>
      <c r="G312" s="66"/>
      <c r="H312" s="44"/>
      <c r="I312" s="47"/>
      <c r="J312" s="50"/>
    </row>
    <row r="313" spans="1:10" s="17" customFormat="1" x14ac:dyDescent="0.35">
      <c r="A313" s="55"/>
      <c r="B313" s="58"/>
      <c r="C313" s="53"/>
      <c r="D313" s="39"/>
      <c r="E313" s="62"/>
      <c r="F313" s="62"/>
      <c r="G313" s="66"/>
      <c r="H313" s="44"/>
      <c r="I313" s="47"/>
      <c r="J313" s="50"/>
    </row>
    <row r="314" spans="1:10" s="17" customFormat="1" x14ac:dyDescent="0.35">
      <c r="A314" s="55"/>
      <c r="B314" s="58"/>
      <c r="C314" s="53"/>
      <c r="D314" s="39"/>
      <c r="E314" s="62"/>
      <c r="F314" s="62"/>
      <c r="G314" s="66"/>
      <c r="H314" s="44"/>
      <c r="I314" s="47"/>
      <c r="J314" s="50"/>
    </row>
    <row r="315" spans="1:10" s="17" customFormat="1" x14ac:dyDescent="0.35">
      <c r="A315" s="55"/>
      <c r="B315" s="58"/>
      <c r="C315" s="53"/>
      <c r="D315" s="39"/>
      <c r="E315" s="62"/>
      <c r="F315" s="62"/>
      <c r="G315" s="66"/>
      <c r="H315" s="44"/>
      <c r="I315" s="47"/>
      <c r="J315" s="50"/>
    </row>
    <row r="316" spans="1:10" s="17" customFormat="1" x14ac:dyDescent="0.35">
      <c r="A316" s="55"/>
      <c r="B316" s="59"/>
      <c r="C316" s="53"/>
      <c r="D316" s="39"/>
      <c r="E316" s="63"/>
      <c r="F316" s="63"/>
      <c r="G316" s="67"/>
      <c r="H316" s="44"/>
      <c r="I316" s="47"/>
      <c r="J316" s="50"/>
    </row>
    <row r="317" spans="1:10" s="17" customFormat="1" x14ac:dyDescent="0.35">
      <c r="A317" s="55"/>
      <c r="B317" s="59"/>
      <c r="C317" s="53"/>
      <c r="D317" s="39"/>
      <c r="E317" s="63"/>
      <c r="F317" s="63"/>
      <c r="G317" s="67"/>
      <c r="H317" s="44"/>
      <c r="I317" s="47"/>
      <c r="J317" s="50"/>
    </row>
    <row r="318" spans="1:10" s="17" customFormat="1" x14ac:dyDescent="0.35">
      <c r="A318" s="55"/>
      <c r="B318" s="59"/>
      <c r="C318" s="53"/>
      <c r="D318" s="39"/>
      <c r="E318" s="63"/>
      <c r="F318" s="63"/>
      <c r="G318" s="67"/>
      <c r="H318" s="44"/>
      <c r="I318" s="47"/>
      <c r="J318" s="50"/>
    </row>
    <row r="319" spans="1:10" s="17" customFormat="1" x14ac:dyDescent="0.35">
      <c r="A319" s="55"/>
      <c r="B319" s="59"/>
      <c r="C319" s="54" t="str">
        <f>IF(C306="Ostatní", "Specifikujte pozici/roli v textovém poli:", "")</f>
        <v/>
      </c>
      <c r="D319" s="39"/>
      <c r="E319" s="63"/>
      <c r="F319" s="63"/>
      <c r="G319" s="67"/>
      <c r="H319" s="44"/>
      <c r="I319" s="47"/>
      <c r="J319" s="50"/>
    </row>
    <row r="320" spans="1:10" s="17" customFormat="1" x14ac:dyDescent="0.35">
      <c r="A320" s="55"/>
      <c r="B320" s="59"/>
      <c r="C320" s="54"/>
      <c r="D320" s="39"/>
      <c r="E320" s="63"/>
      <c r="F320" s="63"/>
      <c r="G320" s="67"/>
      <c r="H320" s="44"/>
      <c r="I320" s="47"/>
      <c r="J320" s="50"/>
    </row>
    <row r="321" spans="1:10" s="17" customFormat="1" ht="15" thickBot="1" x14ac:dyDescent="0.4">
      <c r="A321" s="56"/>
      <c r="B321" s="60"/>
      <c r="C321" s="32" t="str">
        <f>IF(C306="Ostatní", "...", "")</f>
        <v/>
      </c>
      <c r="D321" s="40"/>
      <c r="E321" s="64"/>
      <c r="F321" s="64"/>
      <c r="G321" s="68"/>
      <c r="H321" s="45"/>
      <c r="I321" s="48"/>
      <c r="J321" s="51"/>
    </row>
    <row r="322" spans="1:10" s="17" customFormat="1" x14ac:dyDescent="0.35">
      <c r="A322" s="55">
        <v>20</v>
      </c>
      <c r="B322" s="57"/>
      <c r="C322" s="52"/>
      <c r="D322" s="38"/>
      <c r="E322" s="61"/>
      <c r="F322" s="61"/>
      <c r="G322" s="65"/>
      <c r="H322" s="43"/>
      <c r="I322" s="46">
        <v>0</v>
      </c>
      <c r="J322" s="49">
        <f>IF('Pracovní pozice - detail'!B322:B337="A",I322*'Přehled výkonnostních skupin'!$L$4,IF('Pracovní pozice - detail'!B322:B337="B",I322*'Přehled výkonnostních skupin'!$L$5,IF('Pracovní pozice - detail'!B322:B337="C",I322*'Přehled výkonnostních skupin'!$L$6,IF('Pracovní pozice - detail'!B322:B337="AA",I322*'Přehled výkonnostních skupin'!$L$9,IF('Pracovní pozice - detail'!B322:B337="CC",I322*'Přehled výkonnostních skupin'!$L$10,0)))))</f>
        <v>0</v>
      </c>
    </row>
    <row r="323" spans="1:10" s="17" customFormat="1" x14ac:dyDescent="0.35">
      <c r="A323" s="55"/>
      <c r="B323" s="58"/>
      <c r="C323" s="53"/>
      <c r="D323" s="39"/>
      <c r="E323" s="62"/>
      <c r="F323" s="62"/>
      <c r="G323" s="66"/>
      <c r="H323" s="44"/>
      <c r="I323" s="47"/>
      <c r="J323" s="50"/>
    </row>
    <row r="324" spans="1:10" s="17" customFormat="1" x14ac:dyDescent="0.35">
      <c r="A324" s="55"/>
      <c r="B324" s="58"/>
      <c r="C324" s="53"/>
      <c r="D324" s="39"/>
      <c r="E324" s="62"/>
      <c r="F324" s="62"/>
      <c r="G324" s="66"/>
      <c r="H324" s="44"/>
      <c r="I324" s="47"/>
      <c r="J324" s="50"/>
    </row>
    <row r="325" spans="1:10" s="17" customFormat="1" x14ac:dyDescent="0.35">
      <c r="A325" s="55"/>
      <c r="B325" s="58"/>
      <c r="C325" s="53"/>
      <c r="D325" s="39"/>
      <c r="E325" s="62"/>
      <c r="F325" s="62"/>
      <c r="G325" s="66"/>
      <c r="H325" s="44"/>
      <c r="I325" s="47"/>
      <c r="J325" s="50"/>
    </row>
    <row r="326" spans="1:10" s="17" customFormat="1" x14ac:dyDescent="0.35">
      <c r="A326" s="55"/>
      <c r="B326" s="58"/>
      <c r="C326" s="53"/>
      <c r="D326" s="39"/>
      <c r="E326" s="62"/>
      <c r="F326" s="62"/>
      <c r="G326" s="66"/>
      <c r="H326" s="44"/>
      <c r="I326" s="47"/>
      <c r="J326" s="50"/>
    </row>
    <row r="327" spans="1:10" s="17" customFormat="1" x14ac:dyDescent="0.35">
      <c r="A327" s="55"/>
      <c r="B327" s="58"/>
      <c r="C327" s="53"/>
      <c r="D327" s="39"/>
      <c r="E327" s="62"/>
      <c r="F327" s="62"/>
      <c r="G327" s="66"/>
      <c r="H327" s="44"/>
      <c r="I327" s="47"/>
      <c r="J327" s="50"/>
    </row>
    <row r="328" spans="1:10" s="17" customFormat="1" x14ac:dyDescent="0.35">
      <c r="A328" s="55"/>
      <c r="B328" s="58"/>
      <c r="C328" s="53"/>
      <c r="D328" s="39"/>
      <c r="E328" s="62"/>
      <c r="F328" s="62"/>
      <c r="G328" s="66"/>
      <c r="H328" s="44"/>
      <c r="I328" s="47"/>
      <c r="J328" s="50"/>
    </row>
    <row r="329" spans="1:10" s="17" customFormat="1" x14ac:dyDescent="0.35">
      <c r="A329" s="55"/>
      <c r="B329" s="58"/>
      <c r="C329" s="53"/>
      <c r="D329" s="39"/>
      <c r="E329" s="62"/>
      <c r="F329" s="62"/>
      <c r="G329" s="66"/>
      <c r="H329" s="44"/>
      <c r="I329" s="47"/>
      <c r="J329" s="50"/>
    </row>
    <row r="330" spans="1:10" s="17" customFormat="1" x14ac:dyDescent="0.35">
      <c r="A330" s="55"/>
      <c r="B330" s="58"/>
      <c r="C330" s="53"/>
      <c r="D330" s="39"/>
      <c r="E330" s="62"/>
      <c r="F330" s="62"/>
      <c r="G330" s="66"/>
      <c r="H330" s="44"/>
      <c r="I330" s="47"/>
      <c r="J330" s="50"/>
    </row>
    <row r="331" spans="1:10" s="17" customFormat="1" x14ac:dyDescent="0.35">
      <c r="A331" s="55"/>
      <c r="B331" s="58"/>
      <c r="C331" s="53"/>
      <c r="D331" s="39"/>
      <c r="E331" s="62"/>
      <c r="F331" s="62"/>
      <c r="G331" s="66"/>
      <c r="H331" s="44"/>
      <c r="I331" s="47"/>
      <c r="J331" s="50"/>
    </row>
    <row r="332" spans="1:10" s="17" customFormat="1" x14ac:dyDescent="0.35">
      <c r="A332" s="55"/>
      <c r="B332" s="59"/>
      <c r="C332" s="53"/>
      <c r="D332" s="39"/>
      <c r="E332" s="63"/>
      <c r="F332" s="63"/>
      <c r="G332" s="67"/>
      <c r="H332" s="44"/>
      <c r="I332" s="47"/>
      <c r="J332" s="50"/>
    </row>
    <row r="333" spans="1:10" s="17" customFormat="1" x14ac:dyDescent="0.35">
      <c r="A333" s="55"/>
      <c r="B333" s="59"/>
      <c r="C333" s="53"/>
      <c r="D333" s="39"/>
      <c r="E333" s="63"/>
      <c r="F333" s="63"/>
      <c r="G333" s="67"/>
      <c r="H333" s="44"/>
      <c r="I333" s="47"/>
      <c r="J333" s="50"/>
    </row>
    <row r="334" spans="1:10" s="17" customFormat="1" x14ac:dyDescent="0.35">
      <c r="A334" s="55"/>
      <c r="B334" s="59"/>
      <c r="C334" s="53"/>
      <c r="D334" s="39"/>
      <c r="E334" s="63"/>
      <c r="F334" s="63"/>
      <c r="G334" s="67"/>
      <c r="H334" s="44"/>
      <c r="I334" s="47"/>
      <c r="J334" s="50"/>
    </row>
    <row r="335" spans="1:10" s="17" customFormat="1" x14ac:dyDescent="0.35">
      <c r="A335" s="55"/>
      <c r="B335" s="59"/>
      <c r="C335" s="54" t="str">
        <f>IF(C322="Ostatní", "Specifikujte pozici/roli v textovém poli:", "")</f>
        <v/>
      </c>
      <c r="D335" s="39"/>
      <c r="E335" s="63"/>
      <c r="F335" s="63"/>
      <c r="G335" s="67"/>
      <c r="H335" s="44"/>
      <c r="I335" s="47"/>
      <c r="J335" s="50"/>
    </row>
    <row r="336" spans="1:10" s="17" customFormat="1" x14ac:dyDescent="0.35">
      <c r="A336" s="55"/>
      <c r="B336" s="59"/>
      <c r="C336" s="54"/>
      <c r="D336" s="39"/>
      <c r="E336" s="63"/>
      <c r="F336" s="63"/>
      <c r="G336" s="67"/>
      <c r="H336" s="44"/>
      <c r="I336" s="47"/>
      <c r="J336" s="50"/>
    </row>
    <row r="337" spans="1:10" s="17" customFormat="1" ht="15" thickBot="1" x14ac:dyDescent="0.4">
      <c r="A337" s="56"/>
      <c r="B337" s="60"/>
      <c r="C337" s="32" t="str">
        <f>IF(C322="Ostatní", "...", "")</f>
        <v/>
      </c>
      <c r="D337" s="40"/>
      <c r="E337" s="64"/>
      <c r="F337" s="64"/>
      <c r="G337" s="68"/>
      <c r="H337" s="45"/>
      <c r="I337" s="48"/>
      <c r="J337" s="51"/>
    </row>
  </sheetData>
  <sheetProtection algorithmName="SHA-512" hashValue="0H3cFX09dX6tkCQlBhMQbYXn71vRwApcdzcOivr7LZqwcsQ5MRXdwMo0Pvkq3IOJ7mQfrDhsvVhyQgN5PSKX0w==" saltValue="2FRBzWqGk0dAACnE/Ztf0g==" spinCount="100000" sheet="1" objects="1" scenarios="1" formatRows="0"/>
  <mergeCells count="218">
    <mergeCell ref="I98:I113"/>
    <mergeCell ref="C18:C30"/>
    <mergeCell ref="C31:C32"/>
    <mergeCell ref="B34:B49"/>
    <mergeCell ref="G18:G33"/>
    <mergeCell ref="B18:B33"/>
    <mergeCell ref="A9:C9"/>
    <mergeCell ref="G16:G17"/>
    <mergeCell ref="A11:C11"/>
    <mergeCell ref="E34:E49"/>
    <mergeCell ref="F34:F49"/>
    <mergeCell ref="G34:G49"/>
    <mergeCell ref="A34:A49"/>
    <mergeCell ref="C34:C46"/>
    <mergeCell ref="C47:C48"/>
    <mergeCell ref="A13:C13"/>
    <mergeCell ref="I15:J15"/>
    <mergeCell ref="I16:J16"/>
    <mergeCell ref="H15:H17"/>
    <mergeCell ref="J98:J113"/>
    <mergeCell ref="I34:I49"/>
    <mergeCell ref="J34:J49"/>
    <mergeCell ref="H34:H49"/>
    <mergeCell ref="C66:C78"/>
    <mergeCell ref="A5:C5"/>
    <mergeCell ref="A7:C7"/>
    <mergeCell ref="A18:A33"/>
    <mergeCell ref="E18:E33"/>
    <mergeCell ref="F18:F33"/>
    <mergeCell ref="A15:G15"/>
    <mergeCell ref="A16:A17"/>
    <mergeCell ref="B16:B17"/>
    <mergeCell ref="C16:C17"/>
    <mergeCell ref="D16:D17"/>
    <mergeCell ref="E16:E17"/>
    <mergeCell ref="F16:F17"/>
    <mergeCell ref="B146:B161"/>
    <mergeCell ref="G146:G161"/>
    <mergeCell ref="C130:C142"/>
    <mergeCell ref="C143:C144"/>
    <mergeCell ref="C146:C158"/>
    <mergeCell ref="C159:C160"/>
    <mergeCell ref="A130:A145"/>
    <mergeCell ref="A98:A113"/>
    <mergeCell ref="B98:B113"/>
    <mergeCell ref="E98:E113"/>
    <mergeCell ref="C98:C110"/>
    <mergeCell ref="C111:C112"/>
    <mergeCell ref="I130:I145"/>
    <mergeCell ref="J130:J145"/>
    <mergeCell ref="B210:B225"/>
    <mergeCell ref="E210:E225"/>
    <mergeCell ref="F210:F225"/>
    <mergeCell ref="G210:G225"/>
    <mergeCell ref="A162:A177"/>
    <mergeCell ref="B162:B177"/>
    <mergeCell ref="E162:E177"/>
    <mergeCell ref="A178:A193"/>
    <mergeCell ref="B178:B193"/>
    <mergeCell ref="E178:E193"/>
    <mergeCell ref="F178:F193"/>
    <mergeCell ref="G178:G193"/>
    <mergeCell ref="A194:A209"/>
    <mergeCell ref="B194:B209"/>
    <mergeCell ref="E194:E209"/>
    <mergeCell ref="F162:F177"/>
    <mergeCell ref="G162:G177"/>
    <mergeCell ref="B130:B145"/>
    <mergeCell ref="E130:E145"/>
    <mergeCell ref="F130:F145"/>
    <mergeCell ref="G130:G145"/>
    <mergeCell ref="A146:A161"/>
    <mergeCell ref="A3:J3"/>
    <mergeCell ref="A1:J1"/>
    <mergeCell ref="A242:A257"/>
    <mergeCell ref="B242:B257"/>
    <mergeCell ref="E242:E257"/>
    <mergeCell ref="F242:F257"/>
    <mergeCell ref="G242:G257"/>
    <mergeCell ref="A226:A241"/>
    <mergeCell ref="B226:B241"/>
    <mergeCell ref="E226:E241"/>
    <mergeCell ref="F226:F241"/>
    <mergeCell ref="G226:G241"/>
    <mergeCell ref="I162:I177"/>
    <mergeCell ref="J162:J177"/>
    <mergeCell ref="I210:I225"/>
    <mergeCell ref="A210:A225"/>
    <mergeCell ref="I50:I65"/>
    <mergeCell ref="J50:J65"/>
    <mergeCell ref="J66:J81"/>
    <mergeCell ref="I114:I129"/>
    <mergeCell ref="J18:J33"/>
    <mergeCell ref="I18:I33"/>
    <mergeCell ref="H18:H33"/>
    <mergeCell ref="J114:J129"/>
    <mergeCell ref="C79:C80"/>
    <mergeCell ref="C82:C94"/>
    <mergeCell ref="H82:H97"/>
    <mergeCell ref="C95:C96"/>
    <mergeCell ref="I66:I81"/>
    <mergeCell ref="I82:I97"/>
    <mergeCell ref="J82:J97"/>
    <mergeCell ref="A50:A65"/>
    <mergeCell ref="B50:B65"/>
    <mergeCell ref="E50:E65"/>
    <mergeCell ref="F50:F65"/>
    <mergeCell ref="G50:G65"/>
    <mergeCell ref="C50:C62"/>
    <mergeCell ref="C63:C64"/>
    <mergeCell ref="H50:H65"/>
    <mergeCell ref="H66:H81"/>
    <mergeCell ref="A66:A81"/>
    <mergeCell ref="B66:B81"/>
    <mergeCell ref="E66:E81"/>
    <mergeCell ref="F66:F81"/>
    <mergeCell ref="G66:G81"/>
    <mergeCell ref="A82:A97"/>
    <mergeCell ref="B82:B97"/>
    <mergeCell ref="E82:E97"/>
    <mergeCell ref="F82:F97"/>
    <mergeCell ref="G82:G97"/>
    <mergeCell ref="A114:A129"/>
    <mergeCell ref="B114:B129"/>
    <mergeCell ref="E114:E129"/>
    <mergeCell ref="F114:F129"/>
    <mergeCell ref="G114:G129"/>
    <mergeCell ref="C114:C126"/>
    <mergeCell ref="C127:C128"/>
    <mergeCell ref="H114:H129"/>
    <mergeCell ref="C162:C174"/>
    <mergeCell ref="C175:C176"/>
    <mergeCell ref="F98:F113"/>
    <mergeCell ref="G98:G113"/>
    <mergeCell ref="E146:E161"/>
    <mergeCell ref="F146:F161"/>
    <mergeCell ref="H98:H113"/>
    <mergeCell ref="H130:H145"/>
    <mergeCell ref="H146:H161"/>
    <mergeCell ref="H162:H177"/>
    <mergeCell ref="C255:C256"/>
    <mergeCell ref="I178:I193"/>
    <mergeCell ref="J178:J193"/>
    <mergeCell ref="J210:J225"/>
    <mergeCell ref="I226:I241"/>
    <mergeCell ref="J226:J241"/>
    <mergeCell ref="I146:I161"/>
    <mergeCell ref="I258:I273"/>
    <mergeCell ref="J258:J273"/>
    <mergeCell ref="I242:I257"/>
    <mergeCell ref="J242:J257"/>
    <mergeCell ref="J146:J161"/>
    <mergeCell ref="F194:F209"/>
    <mergeCell ref="G194:G209"/>
    <mergeCell ref="I194:I209"/>
    <mergeCell ref="J194:J209"/>
    <mergeCell ref="H178:H193"/>
    <mergeCell ref="H194:H209"/>
    <mergeCell ref="H210:H225"/>
    <mergeCell ref="H226:H241"/>
    <mergeCell ref="H242:H257"/>
    <mergeCell ref="H258:H273"/>
    <mergeCell ref="H306:H321"/>
    <mergeCell ref="A274:A289"/>
    <mergeCell ref="B274:B289"/>
    <mergeCell ref="E274:E289"/>
    <mergeCell ref="F274:F289"/>
    <mergeCell ref="G274:G289"/>
    <mergeCell ref="G258:G273"/>
    <mergeCell ref="A258:A273"/>
    <mergeCell ref="B258:B273"/>
    <mergeCell ref="E258:E273"/>
    <mergeCell ref="F258:F273"/>
    <mergeCell ref="C258:C270"/>
    <mergeCell ref="C271:C272"/>
    <mergeCell ref="A290:A305"/>
    <mergeCell ref="B290:B305"/>
    <mergeCell ref="E290:E305"/>
    <mergeCell ref="C290:C302"/>
    <mergeCell ref="C303:C304"/>
    <mergeCell ref="F290:F305"/>
    <mergeCell ref="G290:G305"/>
    <mergeCell ref="A322:A337"/>
    <mergeCell ref="B322:B337"/>
    <mergeCell ref="E322:E337"/>
    <mergeCell ref="F322:F337"/>
    <mergeCell ref="G322:G337"/>
    <mergeCell ref="C306:C318"/>
    <mergeCell ref="C319:C320"/>
    <mergeCell ref="A306:A321"/>
    <mergeCell ref="B306:B321"/>
    <mergeCell ref="E306:E321"/>
    <mergeCell ref="F306:F321"/>
    <mergeCell ref="G306:G321"/>
    <mergeCell ref="H322:H337"/>
    <mergeCell ref="I322:I337"/>
    <mergeCell ref="J322:J337"/>
    <mergeCell ref="C322:C334"/>
    <mergeCell ref="C335:C336"/>
    <mergeCell ref="C178:C190"/>
    <mergeCell ref="C191:C192"/>
    <mergeCell ref="C194:C206"/>
    <mergeCell ref="C207:C208"/>
    <mergeCell ref="C210:C222"/>
    <mergeCell ref="C223:C224"/>
    <mergeCell ref="C226:C238"/>
    <mergeCell ref="C239:C240"/>
    <mergeCell ref="C242:C254"/>
    <mergeCell ref="H274:H289"/>
    <mergeCell ref="I274:I289"/>
    <mergeCell ref="J274:J289"/>
    <mergeCell ref="C274:C286"/>
    <mergeCell ref="C287:C288"/>
    <mergeCell ref="I306:I321"/>
    <mergeCell ref="J306:J321"/>
    <mergeCell ref="I290:I305"/>
    <mergeCell ref="J290:J305"/>
    <mergeCell ref="H290:H305"/>
  </mergeCells>
  <phoneticPr fontId="8" type="noConversion"/>
  <conditionalFormatting sqref="C33">
    <cfRule type="notContainsBlanks" dxfId="19" priority="145">
      <formula>LEN(TRIM(C33))&gt;0</formula>
    </cfRule>
  </conditionalFormatting>
  <conditionalFormatting sqref="C49">
    <cfRule type="notContainsBlanks" dxfId="18" priority="19">
      <formula>LEN(TRIM(C49))&gt;0</formula>
    </cfRule>
  </conditionalFormatting>
  <conditionalFormatting sqref="C65">
    <cfRule type="notContainsBlanks" dxfId="17" priority="18">
      <formula>LEN(TRIM(C65))&gt;0</formula>
    </cfRule>
  </conditionalFormatting>
  <conditionalFormatting sqref="C81">
    <cfRule type="notContainsBlanks" dxfId="16" priority="17">
      <formula>LEN(TRIM(C81))&gt;0</formula>
    </cfRule>
  </conditionalFormatting>
  <conditionalFormatting sqref="C97">
    <cfRule type="notContainsBlanks" dxfId="15" priority="16">
      <formula>LEN(TRIM(C97))&gt;0</formula>
    </cfRule>
  </conditionalFormatting>
  <conditionalFormatting sqref="C113">
    <cfRule type="notContainsBlanks" dxfId="14" priority="15">
      <formula>LEN(TRIM(C113))&gt;0</formula>
    </cfRule>
  </conditionalFormatting>
  <conditionalFormatting sqref="C129">
    <cfRule type="notContainsBlanks" dxfId="13" priority="14">
      <formula>LEN(TRIM(C129))&gt;0</formula>
    </cfRule>
  </conditionalFormatting>
  <conditionalFormatting sqref="C145">
    <cfRule type="notContainsBlanks" dxfId="12" priority="13">
      <formula>LEN(TRIM(C145))&gt;0</formula>
    </cfRule>
  </conditionalFormatting>
  <conditionalFormatting sqref="C161">
    <cfRule type="notContainsBlanks" dxfId="11" priority="12">
      <formula>LEN(TRIM(C161))&gt;0</formula>
    </cfRule>
  </conditionalFormatting>
  <conditionalFormatting sqref="C177">
    <cfRule type="notContainsBlanks" dxfId="10" priority="11">
      <formula>LEN(TRIM(C177))&gt;0</formula>
    </cfRule>
  </conditionalFormatting>
  <conditionalFormatting sqref="C193">
    <cfRule type="notContainsBlanks" dxfId="9" priority="10">
      <formula>LEN(TRIM(C193))&gt;0</formula>
    </cfRule>
  </conditionalFormatting>
  <conditionalFormatting sqref="C209">
    <cfRule type="notContainsBlanks" dxfId="8" priority="9">
      <formula>LEN(TRIM(C209))&gt;0</formula>
    </cfRule>
  </conditionalFormatting>
  <conditionalFormatting sqref="C225">
    <cfRule type="notContainsBlanks" dxfId="7" priority="8">
      <formula>LEN(TRIM(C225))&gt;0</formula>
    </cfRule>
  </conditionalFormatting>
  <conditionalFormatting sqref="C241">
    <cfRule type="notContainsBlanks" dxfId="6" priority="7">
      <formula>LEN(TRIM(C241))&gt;0</formula>
    </cfRule>
  </conditionalFormatting>
  <conditionalFormatting sqref="C257">
    <cfRule type="notContainsBlanks" dxfId="5" priority="6">
      <formula>LEN(TRIM(C257))&gt;0</formula>
    </cfRule>
  </conditionalFormatting>
  <conditionalFormatting sqref="C273">
    <cfRule type="notContainsBlanks" dxfId="4" priority="5">
      <formula>LEN(TRIM(C273))&gt;0</formula>
    </cfRule>
  </conditionalFormatting>
  <conditionalFormatting sqref="C289">
    <cfRule type="notContainsBlanks" dxfId="3" priority="4">
      <formula>LEN(TRIM(C289))&gt;0</formula>
    </cfRule>
  </conditionalFormatting>
  <conditionalFormatting sqref="C305">
    <cfRule type="notContainsBlanks" dxfId="2" priority="3">
      <formula>LEN(TRIM(C305))&gt;0</formula>
    </cfRule>
  </conditionalFormatting>
  <conditionalFormatting sqref="C321">
    <cfRule type="notContainsBlanks" dxfId="1" priority="2">
      <formula>LEN(TRIM(C321))&gt;0</formula>
    </cfRule>
  </conditionalFormatting>
  <conditionalFormatting sqref="C337">
    <cfRule type="notContainsBlanks" dxfId="0" priority="1">
      <formula>LEN(TRIM(C337))&gt;0</formula>
    </cfRule>
  </conditionalFormatting>
  <dataValidations count="6">
    <dataValidation type="list" allowBlank="1" showInputMessage="1" showErrorMessage="1" sqref="B18 B146 B274 B290 B306 B34 B50 B66 B82 B98 B114 B130 B162 B178 B194 B210 B226 B242 B258 B322">
      <formula1>"A,B,C,AA,CC"</formula1>
    </dataValidation>
    <dataValidation type="list" allowBlank="1" showInputMessage="1" showErrorMessage="1" sqref="E18:E337">
      <formula1>"řídicí činnost,samostatná činnost,činnost na základě pokynů a pod dohledem"</formula1>
    </dataValidation>
    <dataValidation type="list" allowBlank="1" showInputMessage="1" showErrorMessage="1" sqref="F18:F337">
      <formula1>"úroveň projektu,úroveň pracovního balíčku,úroveň dílčí aktivity"</formula1>
    </dataValidation>
    <dataValidation type="whole" operator="lessThanOrEqual" allowBlank="1" showInputMessage="1" showErrorMessage="1" sqref="I18:I337">
      <formula1>1000000</formula1>
    </dataValidation>
    <dataValidation type="textLength" operator="lessThan" allowBlank="1" showInputMessage="1" showErrorMessage="1" sqref="G18:G337">
      <formula1>300</formula1>
    </dataValidation>
    <dataValidation operator="lessThan" showInputMessage="1" showErrorMessage="1" sqref="H18:H337"/>
  </dataValidations>
  <pageMargins left="0.70866141732283472" right="0.70866141732283472" top="0.78740157480314965" bottom="0.78740157480314965" header="0.31496062992125984" footer="0.31496062992125984"/>
  <pageSetup paperSize="8" scale="63" fitToHeight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IF(B18="A",'Pracovní pozice'!$A$4:$A$7,IF(B18="B",'Pracovní pozice'!$A$9:$A$16,IF(B18="C",'Pracovní pozice'!$A$18:$A$23,IF(B18="AA",'Pracovní pozice'!$A$25:$A$27,IF(B18="CC",'Pracovní pozice'!$A$29:$A$33, 'Pracovní pozice'!$A$35)))))</xm:f>
          </x14:formula1>
          <xm:sqref>C18 C306 C274 C258 C242 C226 C210 C194 C178 C162 C146 C130 C114 C98 C82 C66 C50 C34 C290 C322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90" zoomScaleNormal="90" workbookViewId="0">
      <selection sqref="A1:M1"/>
    </sheetView>
  </sheetViews>
  <sheetFormatPr baseColWidth="10" defaultColWidth="11.453125" defaultRowHeight="14.5" x14ac:dyDescent="0.35"/>
  <cols>
    <col min="1" max="10" width="11.453125" style="2"/>
    <col min="11" max="13" width="20.7265625" style="2" customWidth="1"/>
    <col min="14" max="16384" width="11.453125" style="2"/>
  </cols>
  <sheetData>
    <row r="1" spans="1:17" ht="18.5" x14ac:dyDescent="0.35">
      <c r="A1" s="107" t="s">
        <v>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3"/>
      <c r="O1" s="13"/>
      <c r="P1" s="13"/>
      <c r="Q1" s="13"/>
    </row>
    <row r="2" spans="1:17" ht="16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7"/>
      <c r="M2" s="17"/>
    </row>
    <row r="3" spans="1:17" ht="50.15" customHeight="1" thickBot="1" x14ac:dyDescent="0.4">
      <c r="A3" s="109" t="s">
        <v>41</v>
      </c>
      <c r="B3" s="110"/>
      <c r="C3" s="111" t="s">
        <v>37</v>
      </c>
      <c r="D3" s="112"/>
      <c r="E3" s="112"/>
      <c r="F3" s="112"/>
      <c r="G3" s="112"/>
      <c r="H3" s="112"/>
      <c r="I3" s="112"/>
      <c r="J3" s="113"/>
      <c r="K3" s="18" t="s">
        <v>44</v>
      </c>
      <c r="L3" s="18" t="s">
        <v>38</v>
      </c>
      <c r="M3" s="18" t="s">
        <v>43</v>
      </c>
      <c r="N3" s="10"/>
    </row>
    <row r="4" spans="1:17" ht="70" customHeight="1" thickBot="1" x14ac:dyDescent="0.4">
      <c r="A4" s="93" t="s">
        <v>0</v>
      </c>
      <c r="B4" s="94"/>
      <c r="C4" s="95" t="s">
        <v>29</v>
      </c>
      <c r="D4" s="114"/>
      <c r="E4" s="114"/>
      <c r="F4" s="114"/>
      <c r="G4" s="114"/>
      <c r="H4" s="114"/>
      <c r="I4" s="114"/>
      <c r="J4" s="115"/>
      <c r="K4" s="25">
        <f>SUMIF('Pracovní pozice - detail'!$B$18:$B$337,"A",'Pracovní pozice - detail'!$I$18:$I$337)</f>
        <v>0</v>
      </c>
      <c r="L4" s="20">
        <v>34</v>
      </c>
      <c r="M4" s="20">
        <f>K4*L4</f>
        <v>0</v>
      </c>
      <c r="N4" s="11"/>
    </row>
    <row r="5" spans="1:17" ht="70" customHeight="1" thickBot="1" x14ac:dyDescent="0.4">
      <c r="A5" s="93" t="s">
        <v>30</v>
      </c>
      <c r="B5" s="94"/>
      <c r="C5" s="95" t="s">
        <v>31</v>
      </c>
      <c r="D5" s="96"/>
      <c r="E5" s="96"/>
      <c r="F5" s="96"/>
      <c r="G5" s="96"/>
      <c r="H5" s="96"/>
      <c r="I5" s="96"/>
      <c r="J5" s="97"/>
      <c r="K5" s="25">
        <f>SUMIF('Pracovní pozice - detail'!$B$18:$B$337,"B",'Pracovní pozice - detail'!$I$18:$I$337)</f>
        <v>0</v>
      </c>
      <c r="L5" s="20">
        <v>23</v>
      </c>
      <c r="M5" s="20">
        <f t="shared" ref="M5:M6" si="0">K5*L5</f>
        <v>0</v>
      </c>
      <c r="N5" s="11"/>
    </row>
    <row r="6" spans="1:17" ht="70" customHeight="1" thickBot="1" x14ac:dyDescent="0.4">
      <c r="A6" s="93" t="s">
        <v>32</v>
      </c>
      <c r="B6" s="94"/>
      <c r="C6" s="95" t="s">
        <v>33</v>
      </c>
      <c r="D6" s="96"/>
      <c r="E6" s="96"/>
      <c r="F6" s="96"/>
      <c r="G6" s="96"/>
      <c r="H6" s="96"/>
      <c r="I6" s="96"/>
      <c r="J6" s="97"/>
      <c r="K6" s="25">
        <f>SUMIF('Pracovní pozice - detail'!$B$18:$B$337,"C",'Pracovní pozice - detail'!$I$18:$I$337)</f>
        <v>0</v>
      </c>
      <c r="L6" s="20">
        <v>17</v>
      </c>
      <c r="M6" s="20">
        <f t="shared" si="0"/>
        <v>0</v>
      </c>
      <c r="N6" s="11"/>
    </row>
    <row r="7" spans="1:17" ht="16" thickBot="1" x14ac:dyDescent="0.4">
      <c r="A7" s="21"/>
      <c r="B7" s="22"/>
      <c r="C7" s="23"/>
      <c r="D7" s="23"/>
      <c r="E7" s="23"/>
      <c r="F7" s="23"/>
      <c r="G7" s="23"/>
      <c r="H7" s="23"/>
      <c r="I7" s="23"/>
      <c r="J7" s="23"/>
      <c r="K7" s="24"/>
      <c r="L7" s="17"/>
      <c r="M7" s="17"/>
    </row>
    <row r="8" spans="1:17" ht="31.5" thickBot="1" x14ac:dyDescent="0.4">
      <c r="A8" s="100" t="s">
        <v>42</v>
      </c>
      <c r="B8" s="101"/>
      <c r="C8" s="102" t="s">
        <v>37</v>
      </c>
      <c r="D8" s="103"/>
      <c r="E8" s="103"/>
      <c r="F8" s="103"/>
      <c r="G8" s="103"/>
      <c r="H8" s="103"/>
      <c r="I8" s="103"/>
      <c r="J8" s="104"/>
      <c r="K8" s="18" t="s">
        <v>44</v>
      </c>
      <c r="L8" s="18" t="s">
        <v>38</v>
      </c>
      <c r="M8" s="18" t="s">
        <v>43</v>
      </c>
    </row>
    <row r="9" spans="1:17" ht="70" customHeight="1" thickBot="1" x14ac:dyDescent="0.4">
      <c r="A9" s="105" t="s">
        <v>34</v>
      </c>
      <c r="B9" s="106"/>
      <c r="C9" s="88" t="s">
        <v>45</v>
      </c>
      <c r="D9" s="89"/>
      <c r="E9" s="89"/>
      <c r="F9" s="89"/>
      <c r="G9" s="89"/>
      <c r="H9" s="89"/>
      <c r="I9" s="89"/>
      <c r="J9" s="90"/>
      <c r="K9" s="25">
        <f>SUMIF('Pracovní pozice - detail'!$B$18:$B$337,"AA",'Pracovní pozice - detail'!$I$18:$I$337)</f>
        <v>0</v>
      </c>
      <c r="L9" s="20">
        <v>55</v>
      </c>
      <c r="M9" s="20">
        <f t="shared" ref="M9:M10" si="1">K9*L9</f>
        <v>0</v>
      </c>
    </row>
    <row r="10" spans="1:17" ht="70" customHeight="1" thickBot="1" x14ac:dyDescent="0.4">
      <c r="A10" s="93" t="s">
        <v>35</v>
      </c>
      <c r="B10" s="94"/>
      <c r="C10" s="88" t="s">
        <v>36</v>
      </c>
      <c r="D10" s="98"/>
      <c r="E10" s="98"/>
      <c r="F10" s="98"/>
      <c r="G10" s="98"/>
      <c r="H10" s="98"/>
      <c r="I10" s="98"/>
      <c r="J10" s="99"/>
      <c r="K10" s="25">
        <f>SUMIF('Pracovní pozice - detail'!$B$18:$B$337,"CC",'Pracovní pozice - detail'!$I$18:$I$337)</f>
        <v>0</v>
      </c>
      <c r="L10" s="20">
        <v>10</v>
      </c>
      <c r="M10" s="20">
        <f t="shared" si="1"/>
        <v>0</v>
      </c>
    </row>
    <row r="11" spans="1:17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17"/>
    </row>
    <row r="12" spans="1:17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7"/>
      <c r="M12" s="17"/>
    </row>
    <row r="13" spans="1:17" x14ac:dyDescent="0.35">
      <c r="A13" s="12"/>
      <c r="B13" s="17"/>
      <c r="C13" s="17"/>
      <c r="D13" s="17"/>
      <c r="E13" s="17"/>
      <c r="F13" s="17"/>
      <c r="G13" s="12"/>
      <c r="H13" s="12"/>
      <c r="I13" s="91" t="s">
        <v>40</v>
      </c>
      <c r="J13" s="91"/>
      <c r="K13" s="91"/>
      <c r="L13" s="92">
        <f>SUM(M4:M6,M9:M10)</f>
        <v>0</v>
      </c>
      <c r="M13" s="92"/>
    </row>
    <row r="14" spans="1:17" ht="42.75" customHeight="1" x14ac:dyDescent="0.35">
      <c r="A14" s="12"/>
      <c r="B14" s="17"/>
      <c r="C14" s="17"/>
      <c r="D14" s="17"/>
      <c r="E14" s="17"/>
      <c r="F14" s="17"/>
      <c r="G14" s="12"/>
      <c r="H14" s="12"/>
      <c r="I14" s="91"/>
      <c r="J14" s="91"/>
      <c r="K14" s="91"/>
      <c r="L14" s="92"/>
      <c r="M14" s="92"/>
    </row>
    <row r="15" spans="1:17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7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4"/>
    </row>
    <row r="20" spans="1:11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</sheetData>
  <sheetProtection algorithmName="SHA-512" hashValue="7dImMgRiTJPPpP5S3xyMFPxy5V48fNiT1zPzs1OcmGGKElCNpFwSrjFxqnjjerW2lI35acMYbPVcZznQx4wBtw==" saltValue="OavBpZlJINSRiWI+5+4wDQ==" spinCount="100000" sheet="1" objects="1" scenarios="1"/>
  <mergeCells count="17">
    <mergeCell ref="A1:M1"/>
    <mergeCell ref="A3:B3"/>
    <mergeCell ref="C3:J3"/>
    <mergeCell ref="A4:B4"/>
    <mergeCell ref="C4:J4"/>
    <mergeCell ref="C9:J9"/>
    <mergeCell ref="I13:K14"/>
    <mergeCell ref="L13:M14"/>
    <mergeCell ref="A5:B5"/>
    <mergeCell ref="C5:J5"/>
    <mergeCell ref="A10:B10"/>
    <mergeCell ref="C10:J10"/>
    <mergeCell ref="A6:B6"/>
    <mergeCell ref="C6:J6"/>
    <mergeCell ref="A8:B8"/>
    <mergeCell ref="C8:J8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5"/>
  <sheetViews>
    <sheetView zoomScale="90" zoomScaleNormal="90" workbookViewId="0">
      <selection activeCell="A23" sqref="A23"/>
    </sheetView>
  </sheetViews>
  <sheetFormatPr baseColWidth="10" defaultColWidth="11.453125" defaultRowHeight="14.5" x14ac:dyDescent="0.35"/>
  <sheetData>
    <row r="4" spans="1:1" x14ac:dyDescent="0.35">
      <c r="A4" s="2" t="s">
        <v>7</v>
      </c>
    </row>
    <row r="5" spans="1:1" x14ac:dyDescent="0.35">
      <c r="A5" s="2" t="s">
        <v>6</v>
      </c>
    </row>
    <row r="6" spans="1:1" x14ac:dyDescent="0.35">
      <c r="A6" s="2" t="s">
        <v>8</v>
      </c>
    </row>
    <row r="7" spans="1:1" x14ac:dyDescent="0.35">
      <c r="A7" s="8" t="s">
        <v>5</v>
      </c>
    </row>
    <row r="9" spans="1:1" x14ac:dyDescent="0.35">
      <c r="A9" s="2" t="s">
        <v>9</v>
      </c>
    </row>
    <row r="10" spans="1:1" x14ac:dyDescent="0.35">
      <c r="A10" s="2" t="s">
        <v>10</v>
      </c>
    </row>
    <row r="11" spans="1:1" x14ac:dyDescent="0.35">
      <c r="A11" s="2" t="s">
        <v>11</v>
      </c>
    </row>
    <row r="12" spans="1:1" x14ac:dyDescent="0.35">
      <c r="A12" s="2" t="s">
        <v>12</v>
      </c>
    </row>
    <row r="13" spans="1:1" x14ac:dyDescent="0.35">
      <c r="A13" s="2" t="s">
        <v>24</v>
      </c>
    </row>
    <row r="14" spans="1:1" x14ac:dyDescent="0.35">
      <c r="A14" s="2" t="s">
        <v>28</v>
      </c>
    </row>
    <row r="15" spans="1:1" x14ac:dyDescent="0.35">
      <c r="A15" s="2" t="s">
        <v>13</v>
      </c>
    </row>
    <row r="16" spans="1:1" x14ac:dyDescent="0.35">
      <c r="A16" s="8" t="s">
        <v>5</v>
      </c>
    </row>
    <row r="18" spans="1:1" x14ac:dyDescent="0.35">
      <c r="A18" s="2" t="s">
        <v>14</v>
      </c>
    </row>
    <row r="19" spans="1:1" x14ac:dyDescent="0.35">
      <c r="A19" s="2" t="s">
        <v>15</v>
      </c>
    </row>
    <row r="20" spans="1:1" x14ac:dyDescent="0.35">
      <c r="A20" s="2" t="s">
        <v>16</v>
      </c>
    </row>
    <row r="21" spans="1:1" x14ac:dyDescent="0.35">
      <c r="A21" s="2" t="s">
        <v>17</v>
      </c>
    </row>
    <row r="22" spans="1:1" x14ac:dyDescent="0.35">
      <c r="A22" s="2" t="s">
        <v>18</v>
      </c>
    </row>
    <row r="23" spans="1:1" x14ac:dyDescent="0.35">
      <c r="A23" s="8" t="s">
        <v>5</v>
      </c>
    </row>
    <row r="25" spans="1:1" x14ac:dyDescent="0.35">
      <c r="A25" s="2" t="s">
        <v>19</v>
      </c>
    </row>
    <row r="26" spans="1:1" x14ac:dyDescent="0.35">
      <c r="A26" s="2" t="s">
        <v>20</v>
      </c>
    </row>
    <row r="27" spans="1:1" x14ac:dyDescent="0.35">
      <c r="A27" s="8" t="s">
        <v>5</v>
      </c>
    </row>
    <row r="29" spans="1:1" x14ac:dyDescent="0.35">
      <c r="A29" s="2" t="s">
        <v>21</v>
      </c>
    </row>
    <row r="30" spans="1:1" x14ac:dyDescent="0.35">
      <c r="A30" s="2" t="s">
        <v>27</v>
      </c>
    </row>
    <row r="31" spans="1:1" x14ac:dyDescent="0.35">
      <c r="A31" s="2" t="s">
        <v>22</v>
      </c>
    </row>
    <row r="32" spans="1:1" x14ac:dyDescent="0.35">
      <c r="A32" s="2" t="s">
        <v>23</v>
      </c>
    </row>
    <row r="33" spans="1:1" x14ac:dyDescent="0.35">
      <c r="A33" s="8" t="s">
        <v>5</v>
      </c>
    </row>
    <row r="35" spans="1:1" x14ac:dyDescent="0.35">
      <c r="A35" s="8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Pracovní pozice - detail</vt:lpstr>
      <vt:lpstr>Přehled výkonnostních skupin</vt:lpstr>
      <vt:lpstr>Pracovní pozice</vt:lpstr>
      <vt:lpstr>'Pracovní pozice - detail'!Druckbereich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 Christoph (LAD4)</dc:creator>
  <cp:lastModifiedBy>Huber Christoph (LAD4)</cp:lastModifiedBy>
  <cp:lastPrinted>2022-10-13T11:35:22Z</cp:lastPrinted>
  <dcterms:created xsi:type="dcterms:W3CDTF">2022-07-06T11:41:57Z</dcterms:created>
  <dcterms:modified xsi:type="dcterms:W3CDTF">2025-04-11T07:08:25Z</dcterms:modified>
</cp:coreProperties>
</file>