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72A02779-AEA4-489F-A838-4A1679E00CA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Übersicht" sheetId="13" r:id="rId1"/>
    <sheet name="01" sheetId="1" r:id="rId2"/>
    <sheet name="02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9" r:id="rId10"/>
    <sheet name="10" sheetId="10" r:id="rId11"/>
    <sheet name="11" sheetId="11" r:id="rId12"/>
    <sheet name="12" sheetId="12" r:id="rId13"/>
  </sheets>
  <definedNames>
    <definedName name="_xlnm.Print_Area" localSheetId="1">'01'!$A$1:$M$59</definedName>
    <definedName name="_xlnm.Print_Area" localSheetId="2">'02'!$A$1:$M$59</definedName>
    <definedName name="_xlnm.Print_Area" localSheetId="3">'03'!$A$1:$M$59</definedName>
    <definedName name="_xlnm.Print_Area" localSheetId="4">'04'!$A$1:$M$59</definedName>
    <definedName name="_xlnm.Print_Area" localSheetId="5">'05'!$A$1:$M$59</definedName>
    <definedName name="_xlnm.Print_Area" localSheetId="6">'06'!$A$1:$M$59</definedName>
    <definedName name="_xlnm.Print_Area" localSheetId="7">'07'!$A$1:$M$59</definedName>
    <definedName name="_xlnm.Print_Area" localSheetId="8">'08'!$A$1:$M$59</definedName>
    <definedName name="_xlnm.Print_Area" localSheetId="9">'09'!$A$1:$M$59</definedName>
    <definedName name="_xlnm.Print_Area" localSheetId="10">'10'!$A$1:$M$59</definedName>
    <definedName name="_xlnm.Print_Area" localSheetId="11">'11'!$A$1:$M$59</definedName>
    <definedName name="_xlnm.Print_Area" localSheetId="12">'12'!$A$1:$M$59</definedName>
    <definedName name="_xlnm.Print_Area" localSheetId="0">Übersicht!$A$1:$M$13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2" l="1"/>
  <c r="M4" i="11"/>
  <c r="M4" i="10"/>
  <c r="M4" i="9"/>
  <c r="M4" i="8"/>
  <c r="M4" i="7"/>
  <c r="M4" i="6"/>
  <c r="M4" i="5"/>
  <c r="M4" i="4"/>
  <c r="M4" i="3"/>
  <c r="M4" i="2"/>
  <c r="M4" i="1"/>
  <c r="B24" i="13"/>
  <c r="B23" i="13"/>
  <c r="B22" i="13"/>
  <c r="B21" i="13"/>
  <c r="B20" i="13"/>
  <c r="B19" i="13"/>
  <c r="B18" i="13"/>
  <c r="B17" i="13"/>
  <c r="B16" i="13"/>
  <c r="B15" i="13"/>
  <c r="B14" i="13"/>
  <c r="B13" i="13"/>
  <c r="A24" i="13"/>
  <c r="A23" i="13"/>
  <c r="A22" i="13"/>
  <c r="A21" i="13"/>
  <c r="A20" i="13"/>
  <c r="A19" i="13"/>
  <c r="A18" i="13"/>
  <c r="A17" i="13"/>
  <c r="A16" i="13"/>
  <c r="A15" i="13"/>
  <c r="A13" i="13"/>
  <c r="A14" i="13"/>
  <c r="L46" i="12" l="1"/>
  <c r="H24" i="13" s="1"/>
  <c r="K46" i="12"/>
  <c r="G24" i="13" s="1"/>
  <c r="J46" i="12"/>
  <c r="F24" i="13" s="1"/>
  <c r="I46" i="12"/>
  <c r="E24" i="13" s="1"/>
  <c r="H46" i="12"/>
  <c r="D24" i="13" s="1"/>
  <c r="F46" i="12"/>
  <c r="E42" i="12"/>
  <c r="G42" i="12" s="1"/>
  <c r="N42" i="12" s="1"/>
  <c r="E41" i="12"/>
  <c r="G41" i="12" s="1"/>
  <c r="N41" i="12" s="1"/>
  <c r="E40" i="12"/>
  <c r="G40" i="12" s="1"/>
  <c r="N40" i="12" s="1"/>
  <c r="E39" i="12"/>
  <c r="G39" i="12" s="1"/>
  <c r="N39" i="12" s="1"/>
  <c r="E38" i="12"/>
  <c r="G38" i="12" s="1"/>
  <c r="N38" i="12" s="1"/>
  <c r="E37" i="12"/>
  <c r="G37" i="12" s="1"/>
  <c r="N37" i="12" s="1"/>
  <c r="E36" i="12"/>
  <c r="G36" i="12" s="1"/>
  <c r="N36" i="12" s="1"/>
  <c r="E35" i="12"/>
  <c r="G35" i="12" s="1"/>
  <c r="N35" i="12" s="1"/>
  <c r="E34" i="12"/>
  <c r="G34" i="12" s="1"/>
  <c r="N34" i="12" s="1"/>
  <c r="E33" i="12"/>
  <c r="G33" i="12" s="1"/>
  <c r="N33" i="12" s="1"/>
  <c r="E32" i="12"/>
  <c r="G32" i="12" s="1"/>
  <c r="N32" i="12" s="1"/>
  <c r="E31" i="12"/>
  <c r="G31" i="12" s="1"/>
  <c r="N31" i="12" s="1"/>
  <c r="E30" i="12"/>
  <c r="G30" i="12" s="1"/>
  <c r="N30" i="12" s="1"/>
  <c r="E29" i="12"/>
  <c r="G29" i="12" s="1"/>
  <c r="N29" i="12" s="1"/>
  <c r="E28" i="12"/>
  <c r="G28" i="12" s="1"/>
  <c r="N28" i="12" s="1"/>
  <c r="E27" i="12"/>
  <c r="G27" i="12" s="1"/>
  <c r="N27" i="12" s="1"/>
  <c r="E26" i="12"/>
  <c r="G26" i="12" s="1"/>
  <c r="N26" i="12" s="1"/>
  <c r="E25" i="12"/>
  <c r="G25" i="12" s="1"/>
  <c r="N25" i="12" s="1"/>
  <c r="E24" i="12"/>
  <c r="G24" i="12" s="1"/>
  <c r="N24" i="12" s="1"/>
  <c r="E23" i="12"/>
  <c r="G23" i="12" s="1"/>
  <c r="N23" i="12" s="1"/>
  <c r="E22" i="12"/>
  <c r="G22" i="12" s="1"/>
  <c r="N22" i="12" s="1"/>
  <c r="E21" i="12"/>
  <c r="G21" i="12" s="1"/>
  <c r="N21" i="12" s="1"/>
  <c r="E20" i="12"/>
  <c r="G20" i="12" s="1"/>
  <c r="N20" i="12" s="1"/>
  <c r="E19" i="12"/>
  <c r="G19" i="12" s="1"/>
  <c r="N19" i="12" s="1"/>
  <c r="E18" i="12"/>
  <c r="G18" i="12" s="1"/>
  <c r="N18" i="12" s="1"/>
  <c r="E17" i="12"/>
  <c r="G17" i="12" s="1"/>
  <c r="N17" i="12" s="1"/>
  <c r="E16" i="12"/>
  <c r="G16" i="12" s="1"/>
  <c r="N16" i="12" s="1"/>
  <c r="E15" i="12"/>
  <c r="G15" i="12" s="1"/>
  <c r="N15" i="12" s="1"/>
  <c r="C9" i="12"/>
  <c r="D9" i="12" s="1"/>
  <c r="L46" i="11"/>
  <c r="H23" i="13" s="1"/>
  <c r="K46" i="11"/>
  <c r="G23" i="13" s="1"/>
  <c r="J46" i="11"/>
  <c r="F23" i="13" s="1"/>
  <c r="I46" i="11"/>
  <c r="E23" i="13" s="1"/>
  <c r="H46" i="11"/>
  <c r="D23" i="13" s="1"/>
  <c r="F46" i="11"/>
  <c r="E42" i="11"/>
  <c r="G42" i="11" s="1"/>
  <c r="N42" i="11" s="1"/>
  <c r="E41" i="11"/>
  <c r="G41" i="11" s="1"/>
  <c r="N41" i="11" s="1"/>
  <c r="E40" i="11"/>
  <c r="G40" i="11" s="1"/>
  <c r="N40" i="11" s="1"/>
  <c r="E39" i="11"/>
  <c r="G39" i="11" s="1"/>
  <c r="N39" i="11" s="1"/>
  <c r="E38" i="11"/>
  <c r="G38" i="11" s="1"/>
  <c r="N38" i="11" s="1"/>
  <c r="E37" i="11"/>
  <c r="G37" i="11" s="1"/>
  <c r="N37" i="11" s="1"/>
  <c r="E36" i="11"/>
  <c r="G36" i="11" s="1"/>
  <c r="N36" i="11" s="1"/>
  <c r="E35" i="11"/>
  <c r="G35" i="11" s="1"/>
  <c r="N35" i="11" s="1"/>
  <c r="E34" i="11"/>
  <c r="G34" i="11" s="1"/>
  <c r="N34" i="11" s="1"/>
  <c r="E33" i="11"/>
  <c r="G33" i="11" s="1"/>
  <c r="N33" i="11" s="1"/>
  <c r="E32" i="11"/>
  <c r="G32" i="11" s="1"/>
  <c r="N32" i="11" s="1"/>
  <c r="E31" i="11"/>
  <c r="G31" i="11" s="1"/>
  <c r="N31" i="11" s="1"/>
  <c r="E30" i="11"/>
  <c r="G30" i="11" s="1"/>
  <c r="N30" i="11" s="1"/>
  <c r="E29" i="11"/>
  <c r="G29" i="11" s="1"/>
  <c r="N29" i="11" s="1"/>
  <c r="E28" i="11"/>
  <c r="G28" i="11" s="1"/>
  <c r="N28" i="11" s="1"/>
  <c r="E27" i="11"/>
  <c r="G27" i="11" s="1"/>
  <c r="N27" i="11" s="1"/>
  <c r="E26" i="11"/>
  <c r="G26" i="11" s="1"/>
  <c r="N26" i="11" s="1"/>
  <c r="E25" i="11"/>
  <c r="G25" i="11" s="1"/>
  <c r="N25" i="11" s="1"/>
  <c r="E24" i="11"/>
  <c r="G24" i="11" s="1"/>
  <c r="N24" i="11" s="1"/>
  <c r="E23" i="11"/>
  <c r="G23" i="11" s="1"/>
  <c r="N23" i="11" s="1"/>
  <c r="E22" i="11"/>
  <c r="G22" i="11" s="1"/>
  <c r="N22" i="11" s="1"/>
  <c r="E21" i="11"/>
  <c r="G21" i="11" s="1"/>
  <c r="N21" i="11" s="1"/>
  <c r="E20" i="11"/>
  <c r="G20" i="11" s="1"/>
  <c r="N20" i="11" s="1"/>
  <c r="E19" i="11"/>
  <c r="G19" i="11" s="1"/>
  <c r="N19" i="11" s="1"/>
  <c r="E18" i="11"/>
  <c r="G18" i="11" s="1"/>
  <c r="N18" i="11" s="1"/>
  <c r="E17" i="11"/>
  <c r="G17" i="11" s="1"/>
  <c r="N17" i="11" s="1"/>
  <c r="E16" i="11"/>
  <c r="G16" i="11" s="1"/>
  <c r="N16" i="11" s="1"/>
  <c r="E15" i="11"/>
  <c r="G15" i="11" s="1"/>
  <c r="N15" i="11" s="1"/>
  <c r="C9" i="11"/>
  <c r="D9" i="11" s="1"/>
  <c r="L46" i="10"/>
  <c r="H22" i="13" s="1"/>
  <c r="K46" i="10"/>
  <c r="G22" i="13" s="1"/>
  <c r="J46" i="10"/>
  <c r="F22" i="13" s="1"/>
  <c r="I46" i="10"/>
  <c r="E22" i="13" s="1"/>
  <c r="H46" i="10"/>
  <c r="D22" i="13" s="1"/>
  <c r="F46" i="10"/>
  <c r="E42" i="10"/>
  <c r="G42" i="10" s="1"/>
  <c r="N42" i="10" s="1"/>
  <c r="E41" i="10"/>
  <c r="G41" i="10" s="1"/>
  <c r="N41" i="10" s="1"/>
  <c r="E40" i="10"/>
  <c r="G40" i="10" s="1"/>
  <c r="N40" i="10" s="1"/>
  <c r="E39" i="10"/>
  <c r="G39" i="10" s="1"/>
  <c r="N39" i="10" s="1"/>
  <c r="E38" i="10"/>
  <c r="G38" i="10" s="1"/>
  <c r="N38" i="10" s="1"/>
  <c r="E37" i="10"/>
  <c r="G37" i="10" s="1"/>
  <c r="N37" i="10" s="1"/>
  <c r="E36" i="10"/>
  <c r="G36" i="10" s="1"/>
  <c r="N36" i="10" s="1"/>
  <c r="E35" i="10"/>
  <c r="G35" i="10" s="1"/>
  <c r="N35" i="10" s="1"/>
  <c r="E34" i="10"/>
  <c r="G34" i="10" s="1"/>
  <c r="N34" i="10" s="1"/>
  <c r="E33" i="10"/>
  <c r="G33" i="10" s="1"/>
  <c r="N33" i="10" s="1"/>
  <c r="E32" i="10"/>
  <c r="G32" i="10" s="1"/>
  <c r="N32" i="10" s="1"/>
  <c r="E31" i="10"/>
  <c r="G31" i="10" s="1"/>
  <c r="N31" i="10" s="1"/>
  <c r="E30" i="10"/>
  <c r="G30" i="10" s="1"/>
  <c r="N30" i="10" s="1"/>
  <c r="E29" i="10"/>
  <c r="G29" i="10" s="1"/>
  <c r="N29" i="10" s="1"/>
  <c r="E28" i="10"/>
  <c r="G28" i="10" s="1"/>
  <c r="N28" i="10" s="1"/>
  <c r="E27" i="10"/>
  <c r="G27" i="10" s="1"/>
  <c r="N27" i="10" s="1"/>
  <c r="E26" i="10"/>
  <c r="G26" i="10" s="1"/>
  <c r="N26" i="10" s="1"/>
  <c r="E25" i="10"/>
  <c r="G25" i="10" s="1"/>
  <c r="N25" i="10" s="1"/>
  <c r="E24" i="10"/>
  <c r="G24" i="10" s="1"/>
  <c r="N24" i="10" s="1"/>
  <c r="E23" i="10"/>
  <c r="G23" i="10" s="1"/>
  <c r="N23" i="10" s="1"/>
  <c r="E22" i="10"/>
  <c r="G22" i="10" s="1"/>
  <c r="N22" i="10" s="1"/>
  <c r="E21" i="10"/>
  <c r="G21" i="10" s="1"/>
  <c r="N21" i="10" s="1"/>
  <c r="E20" i="10"/>
  <c r="G20" i="10" s="1"/>
  <c r="N20" i="10" s="1"/>
  <c r="E19" i="10"/>
  <c r="G19" i="10" s="1"/>
  <c r="N19" i="10" s="1"/>
  <c r="E18" i="10"/>
  <c r="G18" i="10" s="1"/>
  <c r="N18" i="10" s="1"/>
  <c r="E17" i="10"/>
  <c r="G17" i="10" s="1"/>
  <c r="N17" i="10" s="1"/>
  <c r="E16" i="10"/>
  <c r="G16" i="10" s="1"/>
  <c r="N16" i="10" s="1"/>
  <c r="E15" i="10"/>
  <c r="C9" i="10"/>
  <c r="D9" i="10" s="1"/>
  <c r="L46" i="9"/>
  <c r="H21" i="13" s="1"/>
  <c r="K46" i="9"/>
  <c r="G21" i="13" s="1"/>
  <c r="J46" i="9"/>
  <c r="F21" i="13" s="1"/>
  <c r="I46" i="9"/>
  <c r="E21" i="13" s="1"/>
  <c r="H46" i="9"/>
  <c r="D21" i="13" s="1"/>
  <c r="F46" i="9"/>
  <c r="E42" i="9"/>
  <c r="G42" i="9" s="1"/>
  <c r="N42" i="9" s="1"/>
  <c r="E41" i="9"/>
  <c r="G41" i="9" s="1"/>
  <c r="N41" i="9" s="1"/>
  <c r="E40" i="9"/>
  <c r="G40" i="9" s="1"/>
  <c r="N40" i="9" s="1"/>
  <c r="E39" i="9"/>
  <c r="G39" i="9" s="1"/>
  <c r="N39" i="9" s="1"/>
  <c r="E38" i="9"/>
  <c r="G38" i="9" s="1"/>
  <c r="N38" i="9" s="1"/>
  <c r="E37" i="9"/>
  <c r="G37" i="9" s="1"/>
  <c r="N37" i="9" s="1"/>
  <c r="E36" i="9"/>
  <c r="G36" i="9" s="1"/>
  <c r="N36" i="9" s="1"/>
  <c r="E35" i="9"/>
  <c r="G35" i="9" s="1"/>
  <c r="N35" i="9" s="1"/>
  <c r="E34" i="9"/>
  <c r="G34" i="9" s="1"/>
  <c r="N34" i="9" s="1"/>
  <c r="E33" i="9"/>
  <c r="G33" i="9" s="1"/>
  <c r="N33" i="9" s="1"/>
  <c r="E32" i="9"/>
  <c r="G32" i="9" s="1"/>
  <c r="N32" i="9" s="1"/>
  <c r="E31" i="9"/>
  <c r="G31" i="9" s="1"/>
  <c r="N31" i="9" s="1"/>
  <c r="E30" i="9"/>
  <c r="G30" i="9" s="1"/>
  <c r="N30" i="9" s="1"/>
  <c r="E29" i="9"/>
  <c r="G29" i="9" s="1"/>
  <c r="N29" i="9" s="1"/>
  <c r="E28" i="9"/>
  <c r="G28" i="9" s="1"/>
  <c r="N28" i="9" s="1"/>
  <c r="E27" i="9"/>
  <c r="G27" i="9" s="1"/>
  <c r="N27" i="9" s="1"/>
  <c r="E26" i="9"/>
  <c r="G26" i="9" s="1"/>
  <c r="N26" i="9" s="1"/>
  <c r="E25" i="9"/>
  <c r="G25" i="9" s="1"/>
  <c r="N25" i="9" s="1"/>
  <c r="E24" i="9"/>
  <c r="G24" i="9" s="1"/>
  <c r="N24" i="9" s="1"/>
  <c r="E23" i="9"/>
  <c r="G23" i="9" s="1"/>
  <c r="N23" i="9" s="1"/>
  <c r="E22" i="9"/>
  <c r="G22" i="9" s="1"/>
  <c r="N22" i="9" s="1"/>
  <c r="E21" i="9"/>
  <c r="G21" i="9" s="1"/>
  <c r="N21" i="9" s="1"/>
  <c r="E20" i="9"/>
  <c r="G20" i="9" s="1"/>
  <c r="N20" i="9" s="1"/>
  <c r="E19" i="9"/>
  <c r="G19" i="9" s="1"/>
  <c r="N19" i="9" s="1"/>
  <c r="E18" i="9"/>
  <c r="G18" i="9" s="1"/>
  <c r="N18" i="9" s="1"/>
  <c r="E17" i="9"/>
  <c r="G17" i="9" s="1"/>
  <c r="N17" i="9" s="1"/>
  <c r="E16" i="9"/>
  <c r="G16" i="9" s="1"/>
  <c r="N16" i="9" s="1"/>
  <c r="E15" i="9"/>
  <c r="G15" i="9" s="1"/>
  <c r="N15" i="9" s="1"/>
  <c r="C9" i="9"/>
  <c r="D9" i="9" s="1"/>
  <c r="L46" i="8"/>
  <c r="H20" i="13" s="1"/>
  <c r="K46" i="8"/>
  <c r="G20" i="13" s="1"/>
  <c r="J46" i="8"/>
  <c r="F20" i="13" s="1"/>
  <c r="I46" i="8"/>
  <c r="E20" i="13" s="1"/>
  <c r="H46" i="8"/>
  <c r="D20" i="13" s="1"/>
  <c r="F46" i="8"/>
  <c r="E42" i="8"/>
  <c r="G42" i="8" s="1"/>
  <c r="N42" i="8" s="1"/>
  <c r="E41" i="8"/>
  <c r="G41" i="8" s="1"/>
  <c r="N41" i="8" s="1"/>
  <c r="E40" i="8"/>
  <c r="G40" i="8" s="1"/>
  <c r="N40" i="8" s="1"/>
  <c r="E39" i="8"/>
  <c r="G39" i="8" s="1"/>
  <c r="N39" i="8" s="1"/>
  <c r="E38" i="8"/>
  <c r="G38" i="8" s="1"/>
  <c r="N38" i="8" s="1"/>
  <c r="E37" i="8"/>
  <c r="G37" i="8" s="1"/>
  <c r="N37" i="8" s="1"/>
  <c r="E36" i="8"/>
  <c r="G36" i="8" s="1"/>
  <c r="N36" i="8" s="1"/>
  <c r="E35" i="8"/>
  <c r="G35" i="8" s="1"/>
  <c r="N35" i="8" s="1"/>
  <c r="E34" i="8"/>
  <c r="G34" i="8" s="1"/>
  <c r="N34" i="8" s="1"/>
  <c r="E33" i="8"/>
  <c r="G33" i="8" s="1"/>
  <c r="N33" i="8" s="1"/>
  <c r="E32" i="8"/>
  <c r="G32" i="8" s="1"/>
  <c r="N32" i="8" s="1"/>
  <c r="E31" i="8"/>
  <c r="G31" i="8" s="1"/>
  <c r="N31" i="8" s="1"/>
  <c r="E30" i="8"/>
  <c r="G30" i="8" s="1"/>
  <c r="N30" i="8" s="1"/>
  <c r="E29" i="8"/>
  <c r="G29" i="8" s="1"/>
  <c r="N29" i="8" s="1"/>
  <c r="E28" i="8"/>
  <c r="G28" i="8" s="1"/>
  <c r="N28" i="8" s="1"/>
  <c r="E27" i="8"/>
  <c r="G27" i="8" s="1"/>
  <c r="N27" i="8" s="1"/>
  <c r="E26" i="8"/>
  <c r="G26" i="8" s="1"/>
  <c r="N26" i="8" s="1"/>
  <c r="E25" i="8"/>
  <c r="G25" i="8" s="1"/>
  <c r="N25" i="8" s="1"/>
  <c r="E24" i="8"/>
  <c r="G24" i="8" s="1"/>
  <c r="N24" i="8" s="1"/>
  <c r="E23" i="8"/>
  <c r="G23" i="8" s="1"/>
  <c r="N23" i="8" s="1"/>
  <c r="E22" i="8"/>
  <c r="G22" i="8" s="1"/>
  <c r="N22" i="8" s="1"/>
  <c r="E21" i="8"/>
  <c r="G21" i="8" s="1"/>
  <c r="N21" i="8" s="1"/>
  <c r="E20" i="8"/>
  <c r="G20" i="8" s="1"/>
  <c r="N20" i="8" s="1"/>
  <c r="E19" i="8"/>
  <c r="G19" i="8" s="1"/>
  <c r="N19" i="8" s="1"/>
  <c r="E18" i="8"/>
  <c r="G18" i="8" s="1"/>
  <c r="N18" i="8" s="1"/>
  <c r="E17" i="8"/>
  <c r="G17" i="8" s="1"/>
  <c r="N17" i="8" s="1"/>
  <c r="E16" i="8"/>
  <c r="G16" i="8" s="1"/>
  <c r="N16" i="8" s="1"/>
  <c r="E15" i="8"/>
  <c r="C9" i="8"/>
  <c r="D9" i="8" s="1"/>
  <c r="L46" i="7"/>
  <c r="H19" i="13" s="1"/>
  <c r="K46" i="7"/>
  <c r="G19" i="13" s="1"/>
  <c r="J46" i="7"/>
  <c r="F19" i="13" s="1"/>
  <c r="I46" i="7"/>
  <c r="E19" i="13" s="1"/>
  <c r="H46" i="7"/>
  <c r="D19" i="13" s="1"/>
  <c r="F46" i="7"/>
  <c r="E42" i="7"/>
  <c r="G42" i="7" s="1"/>
  <c r="N42" i="7" s="1"/>
  <c r="E41" i="7"/>
  <c r="G41" i="7" s="1"/>
  <c r="N41" i="7" s="1"/>
  <c r="E40" i="7"/>
  <c r="G40" i="7" s="1"/>
  <c r="N40" i="7" s="1"/>
  <c r="E39" i="7"/>
  <c r="G39" i="7" s="1"/>
  <c r="N39" i="7" s="1"/>
  <c r="E38" i="7"/>
  <c r="G38" i="7" s="1"/>
  <c r="N38" i="7" s="1"/>
  <c r="E37" i="7"/>
  <c r="G37" i="7" s="1"/>
  <c r="N37" i="7" s="1"/>
  <c r="E36" i="7"/>
  <c r="G36" i="7" s="1"/>
  <c r="N36" i="7" s="1"/>
  <c r="E35" i="7"/>
  <c r="G35" i="7" s="1"/>
  <c r="N35" i="7" s="1"/>
  <c r="E34" i="7"/>
  <c r="G34" i="7" s="1"/>
  <c r="N34" i="7" s="1"/>
  <c r="E33" i="7"/>
  <c r="G33" i="7" s="1"/>
  <c r="N33" i="7" s="1"/>
  <c r="E32" i="7"/>
  <c r="G32" i="7" s="1"/>
  <c r="N32" i="7" s="1"/>
  <c r="E31" i="7"/>
  <c r="G31" i="7" s="1"/>
  <c r="N31" i="7" s="1"/>
  <c r="E30" i="7"/>
  <c r="G30" i="7" s="1"/>
  <c r="N30" i="7" s="1"/>
  <c r="E29" i="7"/>
  <c r="G29" i="7" s="1"/>
  <c r="N29" i="7" s="1"/>
  <c r="E28" i="7"/>
  <c r="G28" i="7" s="1"/>
  <c r="N28" i="7" s="1"/>
  <c r="E27" i="7"/>
  <c r="G27" i="7" s="1"/>
  <c r="N27" i="7" s="1"/>
  <c r="E26" i="7"/>
  <c r="G26" i="7" s="1"/>
  <c r="N26" i="7" s="1"/>
  <c r="E25" i="7"/>
  <c r="G25" i="7" s="1"/>
  <c r="N25" i="7" s="1"/>
  <c r="E24" i="7"/>
  <c r="G24" i="7" s="1"/>
  <c r="N24" i="7" s="1"/>
  <c r="E23" i="7"/>
  <c r="G23" i="7" s="1"/>
  <c r="N23" i="7" s="1"/>
  <c r="E22" i="7"/>
  <c r="G22" i="7" s="1"/>
  <c r="N22" i="7" s="1"/>
  <c r="E21" i="7"/>
  <c r="G21" i="7" s="1"/>
  <c r="N21" i="7" s="1"/>
  <c r="E20" i="7"/>
  <c r="G20" i="7" s="1"/>
  <c r="N20" i="7" s="1"/>
  <c r="E19" i="7"/>
  <c r="G19" i="7" s="1"/>
  <c r="N19" i="7" s="1"/>
  <c r="E18" i="7"/>
  <c r="G18" i="7" s="1"/>
  <c r="N18" i="7" s="1"/>
  <c r="E17" i="7"/>
  <c r="G17" i="7" s="1"/>
  <c r="N17" i="7" s="1"/>
  <c r="E16" i="7"/>
  <c r="G16" i="7" s="1"/>
  <c r="N16" i="7" s="1"/>
  <c r="E15" i="7"/>
  <c r="C9" i="7"/>
  <c r="D9" i="7" s="1"/>
  <c r="L46" i="6"/>
  <c r="H18" i="13" s="1"/>
  <c r="K46" i="6"/>
  <c r="G18" i="13" s="1"/>
  <c r="J46" i="6"/>
  <c r="F18" i="13" s="1"/>
  <c r="I46" i="6"/>
  <c r="E18" i="13" s="1"/>
  <c r="H46" i="6"/>
  <c r="D18" i="13" s="1"/>
  <c r="F46" i="6"/>
  <c r="E42" i="6"/>
  <c r="G42" i="6" s="1"/>
  <c r="N42" i="6" s="1"/>
  <c r="E41" i="6"/>
  <c r="G41" i="6" s="1"/>
  <c r="N41" i="6" s="1"/>
  <c r="E40" i="6"/>
  <c r="G40" i="6" s="1"/>
  <c r="N40" i="6" s="1"/>
  <c r="E39" i="6"/>
  <c r="G39" i="6" s="1"/>
  <c r="N39" i="6" s="1"/>
  <c r="E38" i="6"/>
  <c r="G38" i="6" s="1"/>
  <c r="N38" i="6" s="1"/>
  <c r="E37" i="6"/>
  <c r="G37" i="6" s="1"/>
  <c r="N37" i="6" s="1"/>
  <c r="E36" i="6"/>
  <c r="G36" i="6" s="1"/>
  <c r="N36" i="6" s="1"/>
  <c r="E35" i="6"/>
  <c r="G35" i="6" s="1"/>
  <c r="N35" i="6" s="1"/>
  <c r="E34" i="6"/>
  <c r="G34" i="6" s="1"/>
  <c r="N34" i="6" s="1"/>
  <c r="E33" i="6"/>
  <c r="G33" i="6" s="1"/>
  <c r="N33" i="6" s="1"/>
  <c r="E32" i="6"/>
  <c r="G32" i="6" s="1"/>
  <c r="N32" i="6" s="1"/>
  <c r="E31" i="6"/>
  <c r="G31" i="6" s="1"/>
  <c r="N31" i="6" s="1"/>
  <c r="E30" i="6"/>
  <c r="G30" i="6" s="1"/>
  <c r="N30" i="6" s="1"/>
  <c r="E29" i="6"/>
  <c r="G29" i="6" s="1"/>
  <c r="N29" i="6" s="1"/>
  <c r="E28" i="6"/>
  <c r="G28" i="6" s="1"/>
  <c r="N28" i="6" s="1"/>
  <c r="E27" i="6"/>
  <c r="G27" i="6" s="1"/>
  <c r="N27" i="6" s="1"/>
  <c r="E26" i="6"/>
  <c r="G26" i="6" s="1"/>
  <c r="N26" i="6" s="1"/>
  <c r="E25" i="6"/>
  <c r="G25" i="6" s="1"/>
  <c r="N25" i="6" s="1"/>
  <c r="E24" i="6"/>
  <c r="G24" i="6" s="1"/>
  <c r="N24" i="6" s="1"/>
  <c r="E23" i="6"/>
  <c r="G23" i="6" s="1"/>
  <c r="N23" i="6" s="1"/>
  <c r="E22" i="6"/>
  <c r="G22" i="6" s="1"/>
  <c r="N22" i="6" s="1"/>
  <c r="E21" i="6"/>
  <c r="G21" i="6" s="1"/>
  <c r="N21" i="6" s="1"/>
  <c r="E20" i="6"/>
  <c r="G20" i="6" s="1"/>
  <c r="N20" i="6" s="1"/>
  <c r="E19" i="6"/>
  <c r="G19" i="6" s="1"/>
  <c r="N19" i="6" s="1"/>
  <c r="E18" i="6"/>
  <c r="G18" i="6" s="1"/>
  <c r="N18" i="6" s="1"/>
  <c r="E17" i="6"/>
  <c r="G17" i="6" s="1"/>
  <c r="N17" i="6" s="1"/>
  <c r="E16" i="6"/>
  <c r="G16" i="6" s="1"/>
  <c r="N16" i="6" s="1"/>
  <c r="E15" i="6"/>
  <c r="C9" i="6"/>
  <c r="D9" i="6" s="1"/>
  <c r="L46" i="5"/>
  <c r="H17" i="13" s="1"/>
  <c r="K46" i="5"/>
  <c r="G17" i="13" s="1"/>
  <c r="J46" i="5"/>
  <c r="F17" i="13" s="1"/>
  <c r="I46" i="5"/>
  <c r="E17" i="13" s="1"/>
  <c r="H46" i="5"/>
  <c r="D17" i="13" s="1"/>
  <c r="F46" i="5"/>
  <c r="E42" i="5"/>
  <c r="G42" i="5" s="1"/>
  <c r="N42" i="5" s="1"/>
  <c r="E41" i="5"/>
  <c r="G41" i="5" s="1"/>
  <c r="N41" i="5" s="1"/>
  <c r="E40" i="5"/>
  <c r="G40" i="5" s="1"/>
  <c r="N40" i="5" s="1"/>
  <c r="E39" i="5"/>
  <c r="G39" i="5" s="1"/>
  <c r="N39" i="5" s="1"/>
  <c r="E38" i="5"/>
  <c r="G38" i="5" s="1"/>
  <c r="N38" i="5" s="1"/>
  <c r="E37" i="5"/>
  <c r="G37" i="5" s="1"/>
  <c r="N37" i="5" s="1"/>
  <c r="E36" i="5"/>
  <c r="G36" i="5" s="1"/>
  <c r="N36" i="5" s="1"/>
  <c r="E35" i="5"/>
  <c r="G35" i="5" s="1"/>
  <c r="N35" i="5" s="1"/>
  <c r="E34" i="5"/>
  <c r="G34" i="5" s="1"/>
  <c r="N34" i="5" s="1"/>
  <c r="E33" i="5"/>
  <c r="G33" i="5" s="1"/>
  <c r="N33" i="5" s="1"/>
  <c r="E32" i="5"/>
  <c r="G32" i="5" s="1"/>
  <c r="N32" i="5" s="1"/>
  <c r="E31" i="5"/>
  <c r="G31" i="5" s="1"/>
  <c r="N31" i="5" s="1"/>
  <c r="E30" i="5"/>
  <c r="G30" i="5" s="1"/>
  <c r="N30" i="5" s="1"/>
  <c r="E29" i="5"/>
  <c r="G29" i="5" s="1"/>
  <c r="N29" i="5" s="1"/>
  <c r="E28" i="5"/>
  <c r="G28" i="5" s="1"/>
  <c r="N28" i="5" s="1"/>
  <c r="E27" i="5"/>
  <c r="G27" i="5" s="1"/>
  <c r="N27" i="5" s="1"/>
  <c r="E26" i="5"/>
  <c r="G26" i="5" s="1"/>
  <c r="N26" i="5" s="1"/>
  <c r="E25" i="5"/>
  <c r="G25" i="5" s="1"/>
  <c r="N25" i="5" s="1"/>
  <c r="E24" i="5"/>
  <c r="G24" i="5" s="1"/>
  <c r="N24" i="5" s="1"/>
  <c r="E23" i="5"/>
  <c r="G23" i="5" s="1"/>
  <c r="N23" i="5" s="1"/>
  <c r="E22" i="5"/>
  <c r="G22" i="5" s="1"/>
  <c r="N22" i="5" s="1"/>
  <c r="E21" i="5"/>
  <c r="G21" i="5" s="1"/>
  <c r="N21" i="5" s="1"/>
  <c r="E20" i="5"/>
  <c r="G20" i="5" s="1"/>
  <c r="N20" i="5" s="1"/>
  <c r="E19" i="5"/>
  <c r="G19" i="5" s="1"/>
  <c r="N19" i="5" s="1"/>
  <c r="E18" i="5"/>
  <c r="G18" i="5" s="1"/>
  <c r="N18" i="5" s="1"/>
  <c r="E17" i="5"/>
  <c r="G17" i="5" s="1"/>
  <c r="N17" i="5" s="1"/>
  <c r="E16" i="5"/>
  <c r="G16" i="5" s="1"/>
  <c r="N16" i="5" s="1"/>
  <c r="E15" i="5"/>
  <c r="G15" i="5" s="1"/>
  <c r="N15" i="5" s="1"/>
  <c r="C9" i="5"/>
  <c r="D9" i="5" s="1"/>
  <c r="L46" i="4"/>
  <c r="H16" i="13" s="1"/>
  <c r="K46" i="4"/>
  <c r="G16" i="13" s="1"/>
  <c r="J46" i="4"/>
  <c r="F16" i="13" s="1"/>
  <c r="I46" i="4"/>
  <c r="E16" i="13" s="1"/>
  <c r="H46" i="4"/>
  <c r="D16" i="13" s="1"/>
  <c r="F46" i="4"/>
  <c r="E42" i="4"/>
  <c r="G42" i="4" s="1"/>
  <c r="N42" i="4" s="1"/>
  <c r="E41" i="4"/>
  <c r="G41" i="4" s="1"/>
  <c r="N41" i="4" s="1"/>
  <c r="E40" i="4"/>
  <c r="G40" i="4" s="1"/>
  <c r="N40" i="4" s="1"/>
  <c r="E39" i="4"/>
  <c r="G39" i="4" s="1"/>
  <c r="N39" i="4" s="1"/>
  <c r="E38" i="4"/>
  <c r="G38" i="4" s="1"/>
  <c r="N38" i="4" s="1"/>
  <c r="E37" i="4"/>
  <c r="G37" i="4" s="1"/>
  <c r="N37" i="4" s="1"/>
  <c r="E36" i="4"/>
  <c r="G36" i="4" s="1"/>
  <c r="N36" i="4" s="1"/>
  <c r="E35" i="4"/>
  <c r="G35" i="4" s="1"/>
  <c r="N35" i="4" s="1"/>
  <c r="E34" i="4"/>
  <c r="G34" i="4" s="1"/>
  <c r="N34" i="4" s="1"/>
  <c r="E33" i="4"/>
  <c r="G33" i="4" s="1"/>
  <c r="N33" i="4" s="1"/>
  <c r="E32" i="4"/>
  <c r="G32" i="4" s="1"/>
  <c r="N32" i="4" s="1"/>
  <c r="E31" i="4"/>
  <c r="G31" i="4" s="1"/>
  <c r="N31" i="4" s="1"/>
  <c r="E30" i="4"/>
  <c r="G30" i="4" s="1"/>
  <c r="N30" i="4" s="1"/>
  <c r="E29" i="4"/>
  <c r="G29" i="4" s="1"/>
  <c r="N29" i="4" s="1"/>
  <c r="E28" i="4"/>
  <c r="G28" i="4" s="1"/>
  <c r="N28" i="4" s="1"/>
  <c r="E27" i="4"/>
  <c r="G27" i="4" s="1"/>
  <c r="N27" i="4" s="1"/>
  <c r="E26" i="4"/>
  <c r="G26" i="4" s="1"/>
  <c r="N26" i="4" s="1"/>
  <c r="E25" i="4"/>
  <c r="G25" i="4" s="1"/>
  <c r="N25" i="4" s="1"/>
  <c r="E24" i="4"/>
  <c r="G24" i="4" s="1"/>
  <c r="N24" i="4" s="1"/>
  <c r="E23" i="4"/>
  <c r="G23" i="4" s="1"/>
  <c r="N23" i="4" s="1"/>
  <c r="E22" i="4"/>
  <c r="G22" i="4" s="1"/>
  <c r="N22" i="4" s="1"/>
  <c r="E21" i="4"/>
  <c r="G21" i="4" s="1"/>
  <c r="N21" i="4" s="1"/>
  <c r="E20" i="4"/>
  <c r="G20" i="4" s="1"/>
  <c r="N20" i="4" s="1"/>
  <c r="E19" i="4"/>
  <c r="G19" i="4" s="1"/>
  <c r="N19" i="4" s="1"/>
  <c r="E18" i="4"/>
  <c r="G18" i="4" s="1"/>
  <c r="N18" i="4" s="1"/>
  <c r="E17" i="4"/>
  <c r="G17" i="4" s="1"/>
  <c r="N17" i="4" s="1"/>
  <c r="E16" i="4"/>
  <c r="G16" i="4" s="1"/>
  <c r="N16" i="4" s="1"/>
  <c r="E15" i="4"/>
  <c r="G15" i="4" s="1"/>
  <c r="N15" i="4" s="1"/>
  <c r="C9" i="4"/>
  <c r="D9" i="4" s="1"/>
  <c r="L46" i="3"/>
  <c r="H15" i="13" s="1"/>
  <c r="K46" i="3"/>
  <c r="G15" i="13" s="1"/>
  <c r="J46" i="3"/>
  <c r="F15" i="13" s="1"/>
  <c r="I46" i="3"/>
  <c r="E15" i="13" s="1"/>
  <c r="H46" i="3"/>
  <c r="F46" i="3"/>
  <c r="E42" i="3"/>
  <c r="G42" i="3" s="1"/>
  <c r="N42" i="3" s="1"/>
  <c r="E41" i="3"/>
  <c r="G41" i="3" s="1"/>
  <c r="N41" i="3" s="1"/>
  <c r="E40" i="3"/>
  <c r="G40" i="3" s="1"/>
  <c r="N40" i="3" s="1"/>
  <c r="E39" i="3"/>
  <c r="G39" i="3" s="1"/>
  <c r="N39" i="3" s="1"/>
  <c r="E38" i="3"/>
  <c r="G38" i="3" s="1"/>
  <c r="N38" i="3" s="1"/>
  <c r="E37" i="3"/>
  <c r="G37" i="3" s="1"/>
  <c r="N37" i="3" s="1"/>
  <c r="E36" i="3"/>
  <c r="G36" i="3" s="1"/>
  <c r="N36" i="3" s="1"/>
  <c r="E35" i="3"/>
  <c r="G35" i="3" s="1"/>
  <c r="N35" i="3" s="1"/>
  <c r="E34" i="3"/>
  <c r="G34" i="3" s="1"/>
  <c r="N34" i="3" s="1"/>
  <c r="E33" i="3"/>
  <c r="G33" i="3" s="1"/>
  <c r="N33" i="3" s="1"/>
  <c r="E32" i="3"/>
  <c r="G32" i="3" s="1"/>
  <c r="N32" i="3" s="1"/>
  <c r="E31" i="3"/>
  <c r="G31" i="3" s="1"/>
  <c r="N31" i="3" s="1"/>
  <c r="E30" i="3"/>
  <c r="G30" i="3" s="1"/>
  <c r="N30" i="3" s="1"/>
  <c r="E29" i="3"/>
  <c r="G29" i="3" s="1"/>
  <c r="N29" i="3" s="1"/>
  <c r="E28" i="3"/>
  <c r="G28" i="3" s="1"/>
  <c r="N28" i="3" s="1"/>
  <c r="E27" i="3"/>
  <c r="G27" i="3" s="1"/>
  <c r="N27" i="3" s="1"/>
  <c r="E26" i="3"/>
  <c r="G26" i="3" s="1"/>
  <c r="N26" i="3" s="1"/>
  <c r="E25" i="3"/>
  <c r="G25" i="3" s="1"/>
  <c r="N25" i="3" s="1"/>
  <c r="E24" i="3"/>
  <c r="G24" i="3" s="1"/>
  <c r="N24" i="3" s="1"/>
  <c r="E23" i="3"/>
  <c r="G23" i="3" s="1"/>
  <c r="N23" i="3" s="1"/>
  <c r="E22" i="3"/>
  <c r="G22" i="3" s="1"/>
  <c r="N22" i="3" s="1"/>
  <c r="E21" i="3"/>
  <c r="G21" i="3" s="1"/>
  <c r="N21" i="3" s="1"/>
  <c r="E20" i="3"/>
  <c r="G20" i="3" s="1"/>
  <c r="N20" i="3" s="1"/>
  <c r="E19" i="3"/>
  <c r="G19" i="3" s="1"/>
  <c r="N19" i="3" s="1"/>
  <c r="E18" i="3"/>
  <c r="G18" i="3" s="1"/>
  <c r="N18" i="3" s="1"/>
  <c r="E17" i="3"/>
  <c r="G17" i="3" s="1"/>
  <c r="N17" i="3" s="1"/>
  <c r="E16" i="3"/>
  <c r="G16" i="3" s="1"/>
  <c r="N16" i="3" s="1"/>
  <c r="E15" i="3"/>
  <c r="G15" i="3" s="1"/>
  <c r="N15" i="3" s="1"/>
  <c r="C9" i="3"/>
  <c r="D9" i="3" s="1"/>
  <c r="L46" i="2"/>
  <c r="H14" i="13" s="1"/>
  <c r="K46" i="2"/>
  <c r="G14" i="13" s="1"/>
  <c r="J46" i="2"/>
  <c r="F14" i="13" s="1"/>
  <c r="I46" i="2"/>
  <c r="E14" i="13" s="1"/>
  <c r="H46" i="2"/>
  <c r="D14" i="13" s="1"/>
  <c r="F46" i="2"/>
  <c r="E42" i="2"/>
  <c r="G42" i="2" s="1"/>
  <c r="N42" i="2" s="1"/>
  <c r="E41" i="2"/>
  <c r="G41" i="2" s="1"/>
  <c r="N41" i="2" s="1"/>
  <c r="E40" i="2"/>
  <c r="G40" i="2" s="1"/>
  <c r="N40" i="2" s="1"/>
  <c r="E39" i="2"/>
  <c r="G39" i="2" s="1"/>
  <c r="N39" i="2" s="1"/>
  <c r="E38" i="2"/>
  <c r="G38" i="2" s="1"/>
  <c r="N38" i="2" s="1"/>
  <c r="E37" i="2"/>
  <c r="G37" i="2" s="1"/>
  <c r="N37" i="2" s="1"/>
  <c r="E36" i="2"/>
  <c r="G36" i="2" s="1"/>
  <c r="N36" i="2" s="1"/>
  <c r="E35" i="2"/>
  <c r="G35" i="2" s="1"/>
  <c r="N35" i="2" s="1"/>
  <c r="E34" i="2"/>
  <c r="G34" i="2" s="1"/>
  <c r="N34" i="2" s="1"/>
  <c r="E33" i="2"/>
  <c r="G33" i="2" s="1"/>
  <c r="N33" i="2" s="1"/>
  <c r="E32" i="2"/>
  <c r="G32" i="2" s="1"/>
  <c r="N32" i="2" s="1"/>
  <c r="E31" i="2"/>
  <c r="G31" i="2" s="1"/>
  <c r="N31" i="2" s="1"/>
  <c r="E30" i="2"/>
  <c r="G30" i="2" s="1"/>
  <c r="N30" i="2" s="1"/>
  <c r="E29" i="2"/>
  <c r="G29" i="2" s="1"/>
  <c r="N29" i="2" s="1"/>
  <c r="E28" i="2"/>
  <c r="G28" i="2" s="1"/>
  <c r="N28" i="2" s="1"/>
  <c r="E27" i="2"/>
  <c r="G27" i="2" s="1"/>
  <c r="N27" i="2" s="1"/>
  <c r="E26" i="2"/>
  <c r="G26" i="2" s="1"/>
  <c r="N26" i="2" s="1"/>
  <c r="E25" i="2"/>
  <c r="G25" i="2" s="1"/>
  <c r="N25" i="2" s="1"/>
  <c r="E24" i="2"/>
  <c r="G24" i="2" s="1"/>
  <c r="N24" i="2" s="1"/>
  <c r="E23" i="2"/>
  <c r="G23" i="2" s="1"/>
  <c r="N23" i="2" s="1"/>
  <c r="E22" i="2"/>
  <c r="G22" i="2" s="1"/>
  <c r="N22" i="2" s="1"/>
  <c r="E21" i="2"/>
  <c r="G21" i="2" s="1"/>
  <c r="N21" i="2" s="1"/>
  <c r="E20" i="2"/>
  <c r="G20" i="2" s="1"/>
  <c r="N20" i="2" s="1"/>
  <c r="E19" i="2"/>
  <c r="G19" i="2" s="1"/>
  <c r="N19" i="2" s="1"/>
  <c r="E18" i="2"/>
  <c r="G18" i="2" s="1"/>
  <c r="N18" i="2" s="1"/>
  <c r="E17" i="2"/>
  <c r="G17" i="2" s="1"/>
  <c r="N17" i="2" s="1"/>
  <c r="E16" i="2"/>
  <c r="G16" i="2" s="1"/>
  <c r="N16" i="2" s="1"/>
  <c r="E15" i="2"/>
  <c r="G15" i="2" s="1"/>
  <c r="N15" i="2" s="1"/>
  <c r="C9" i="2"/>
  <c r="D9" i="2" s="1"/>
  <c r="D15" i="13" l="1"/>
  <c r="A15" i="6"/>
  <c r="A16" i="6" s="1"/>
  <c r="E9" i="6"/>
  <c r="A15" i="12"/>
  <c r="E9" i="12"/>
  <c r="A15" i="11"/>
  <c r="E9" i="11"/>
  <c r="A15" i="10"/>
  <c r="E9" i="10"/>
  <c r="G15" i="10"/>
  <c r="N15" i="10" s="1"/>
  <c r="E9" i="9"/>
  <c r="A15" i="9"/>
  <c r="A15" i="8"/>
  <c r="E9" i="8"/>
  <c r="G15" i="8"/>
  <c r="N15" i="8" s="1"/>
  <c r="A15" i="7"/>
  <c r="E9" i="7"/>
  <c r="G15" i="7"/>
  <c r="N15" i="7" s="1"/>
  <c r="B15" i="6"/>
  <c r="G15" i="6"/>
  <c r="N15" i="6" s="1"/>
  <c r="A15" i="5"/>
  <c r="E9" i="5"/>
  <c r="A15" i="4"/>
  <c r="E9" i="4"/>
  <c r="A15" i="3"/>
  <c r="E9" i="3"/>
  <c r="E9" i="2"/>
  <c r="A15" i="2"/>
  <c r="C9" i="1"/>
  <c r="N45" i="4" l="1"/>
  <c r="N45" i="9"/>
  <c r="N45" i="11"/>
  <c r="A45" i="6"/>
  <c r="B45" i="6" s="1"/>
  <c r="N45" i="6"/>
  <c r="N45" i="2"/>
  <c r="N44" i="2"/>
  <c r="E44" i="6"/>
  <c r="G44" i="6" s="1"/>
  <c r="N44" i="6" s="1"/>
  <c r="G45" i="6"/>
  <c r="E45" i="6"/>
  <c r="E43" i="6"/>
  <c r="B15" i="12"/>
  <c r="A16" i="12"/>
  <c r="E43" i="12"/>
  <c r="G43" i="12" s="1"/>
  <c r="N43" i="12" s="1"/>
  <c r="E44" i="12"/>
  <c r="G44" i="12" s="1"/>
  <c r="N44" i="12" s="1"/>
  <c r="E45" i="12"/>
  <c r="G45" i="12" s="1"/>
  <c r="N45" i="12" s="1"/>
  <c r="B15" i="11"/>
  <c r="A16" i="11"/>
  <c r="G45" i="11"/>
  <c r="E45" i="11"/>
  <c r="E43" i="11"/>
  <c r="G43" i="11" s="1"/>
  <c r="N43" i="11" s="1"/>
  <c r="A45" i="11"/>
  <c r="B45" i="11" s="1"/>
  <c r="E44" i="11"/>
  <c r="G44" i="11" s="1"/>
  <c r="N44" i="11" s="1"/>
  <c r="A16" i="10"/>
  <c r="B15" i="10"/>
  <c r="E44" i="10"/>
  <c r="G44" i="10" s="1"/>
  <c r="N44" i="10" s="1"/>
  <c r="E45" i="10"/>
  <c r="G45" i="10" s="1"/>
  <c r="N45" i="10" s="1"/>
  <c r="E43" i="10"/>
  <c r="B15" i="9"/>
  <c r="A16" i="9"/>
  <c r="G45" i="9"/>
  <c r="E45" i="9"/>
  <c r="E43" i="9"/>
  <c r="G43" i="9" s="1"/>
  <c r="N43" i="9" s="1"/>
  <c r="A45" i="9"/>
  <c r="B45" i="9" s="1"/>
  <c r="E44" i="9"/>
  <c r="G44" i="9" s="1"/>
  <c r="N44" i="9" s="1"/>
  <c r="E44" i="8"/>
  <c r="G44" i="8" s="1"/>
  <c r="N44" i="8" s="1"/>
  <c r="E45" i="8"/>
  <c r="G45" i="8" s="1"/>
  <c r="N45" i="8" s="1"/>
  <c r="E43" i="8"/>
  <c r="G43" i="8" s="1"/>
  <c r="N43" i="8" s="1"/>
  <c r="B15" i="8"/>
  <c r="A16" i="8"/>
  <c r="E45" i="7"/>
  <c r="E43" i="7"/>
  <c r="G45" i="7"/>
  <c r="N45" i="7" s="1"/>
  <c r="E44" i="7"/>
  <c r="G44" i="7" s="1"/>
  <c r="N44" i="7" s="1"/>
  <c r="B15" i="7"/>
  <c r="A16" i="7"/>
  <c r="A17" i="6"/>
  <c r="B16" i="6"/>
  <c r="E45" i="5"/>
  <c r="G45" i="5" s="1"/>
  <c r="N45" i="5" s="1"/>
  <c r="E43" i="5"/>
  <c r="G43" i="5" s="1"/>
  <c r="N43" i="5" s="1"/>
  <c r="E44" i="5"/>
  <c r="G44" i="5" s="1"/>
  <c r="N44" i="5" s="1"/>
  <c r="B15" i="5"/>
  <c r="A16" i="5"/>
  <c r="B15" i="4"/>
  <c r="A16" i="4"/>
  <c r="E45" i="4"/>
  <c r="E43" i="4"/>
  <c r="G45" i="4"/>
  <c r="E44" i="4"/>
  <c r="G44" i="4" s="1"/>
  <c r="N44" i="4" s="1"/>
  <c r="E45" i="3"/>
  <c r="G45" i="3" s="1"/>
  <c r="N45" i="3" s="1"/>
  <c r="E43" i="3"/>
  <c r="E44" i="3"/>
  <c r="G44" i="3" s="1"/>
  <c r="N44" i="3" s="1"/>
  <c r="B15" i="3"/>
  <c r="A16" i="3"/>
  <c r="E45" i="2"/>
  <c r="G45" i="2" s="1"/>
  <c r="E43" i="2"/>
  <c r="G43" i="2" s="1"/>
  <c r="N43" i="2" s="1"/>
  <c r="E44" i="2"/>
  <c r="G44" i="2" s="1"/>
  <c r="B15" i="2"/>
  <c r="A16" i="2"/>
  <c r="E15" i="1"/>
  <c r="E46" i="2" l="1"/>
  <c r="E46" i="10"/>
  <c r="E46" i="6"/>
  <c r="G43" i="6"/>
  <c r="E46" i="12"/>
  <c r="A17" i="12"/>
  <c r="B16" i="12"/>
  <c r="G46" i="12"/>
  <c r="E46" i="11"/>
  <c r="G46" i="11"/>
  <c r="A17" i="11"/>
  <c r="B16" i="11"/>
  <c r="G43" i="10"/>
  <c r="A17" i="10"/>
  <c r="B16" i="10"/>
  <c r="A17" i="9"/>
  <c r="B16" i="9"/>
  <c r="E46" i="9"/>
  <c r="G46" i="9"/>
  <c r="G46" i="8"/>
  <c r="E46" i="8"/>
  <c r="A17" i="8"/>
  <c r="B16" i="8"/>
  <c r="A17" i="7"/>
  <c r="B16" i="7"/>
  <c r="E46" i="7"/>
  <c r="G43" i="7"/>
  <c r="B17" i="6"/>
  <c r="A18" i="6"/>
  <c r="E46" i="5"/>
  <c r="G46" i="5"/>
  <c r="A17" i="5"/>
  <c r="B16" i="5"/>
  <c r="E46" i="4"/>
  <c r="G43" i="4"/>
  <c r="E46" i="3"/>
  <c r="A17" i="4"/>
  <c r="B16" i="4"/>
  <c r="G43" i="3"/>
  <c r="B16" i="3"/>
  <c r="A17" i="3"/>
  <c r="G46" i="2"/>
  <c r="N46" i="2" s="1"/>
  <c r="B16" i="2"/>
  <c r="A17" i="2"/>
  <c r="L46" i="1"/>
  <c r="H13" i="13" s="1"/>
  <c r="H25" i="13" s="1"/>
  <c r="K46" i="1"/>
  <c r="G13" i="13" s="1"/>
  <c r="G25" i="13" s="1"/>
  <c r="J46" i="1"/>
  <c r="F13" i="13" s="1"/>
  <c r="F25" i="13" s="1"/>
  <c r="I46" i="1"/>
  <c r="H46" i="1"/>
  <c r="D13" i="13" s="1"/>
  <c r="F46" i="1"/>
  <c r="G46" i="3" l="1"/>
  <c r="N43" i="3"/>
  <c r="G46" i="4"/>
  <c r="N43" i="4"/>
  <c r="G46" i="7"/>
  <c r="N43" i="7"/>
  <c r="G46" i="10"/>
  <c r="N43" i="10"/>
  <c r="G46" i="6"/>
  <c r="N43" i="6"/>
  <c r="C24" i="13"/>
  <c r="I24" i="13" s="1"/>
  <c r="N46" i="12"/>
  <c r="C23" i="13"/>
  <c r="I23" i="13" s="1"/>
  <c r="N46" i="11"/>
  <c r="C22" i="13"/>
  <c r="I22" i="13" s="1"/>
  <c r="N46" i="10"/>
  <c r="C21" i="13"/>
  <c r="I21" i="13" s="1"/>
  <c r="N46" i="9"/>
  <c r="C20" i="13"/>
  <c r="I20" i="13" s="1"/>
  <c r="N46" i="8"/>
  <c r="C19" i="13"/>
  <c r="I19" i="13" s="1"/>
  <c r="N46" i="7"/>
  <c r="C18" i="13"/>
  <c r="I18" i="13" s="1"/>
  <c r="N46" i="6"/>
  <c r="C17" i="13"/>
  <c r="I17" i="13" s="1"/>
  <c r="N46" i="5"/>
  <c r="C16" i="13"/>
  <c r="I16" i="13" s="1"/>
  <c r="N46" i="4"/>
  <c r="C15" i="13"/>
  <c r="I15" i="13" s="1"/>
  <c r="N46" i="3"/>
  <c r="E13" i="13"/>
  <c r="E25" i="13" s="1"/>
  <c r="C14" i="13"/>
  <c r="I14" i="13" s="1"/>
  <c r="D25" i="13"/>
  <c r="B17" i="12"/>
  <c r="A18" i="12"/>
  <c r="B17" i="11"/>
  <c r="A18" i="11"/>
  <c r="A18" i="10"/>
  <c r="B17" i="10"/>
  <c r="A18" i="9"/>
  <c r="B17" i="9"/>
  <c r="B17" i="8"/>
  <c r="A18" i="8"/>
  <c r="B17" i="7"/>
  <c r="A18" i="7"/>
  <c r="A19" i="6"/>
  <c r="B18" i="6"/>
  <c r="B17" i="5"/>
  <c r="A18" i="5"/>
  <c r="A18" i="4"/>
  <c r="B17" i="4"/>
  <c r="B17" i="3"/>
  <c r="A18" i="3"/>
  <c r="B17" i="2"/>
  <c r="A18" i="2"/>
  <c r="E16" i="1"/>
  <c r="G16" i="1" s="1"/>
  <c r="N16" i="1" s="1"/>
  <c r="E17" i="1"/>
  <c r="G17" i="1" s="1"/>
  <c r="N17" i="1" s="1"/>
  <c r="E18" i="1"/>
  <c r="G18" i="1" s="1"/>
  <c r="N18" i="1" s="1"/>
  <c r="E19" i="1"/>
  <c r="G19" i="1" s="1"/>
  <c r="N19" i="1" s="1"/>
  <c r="E20" i="1"/>
  <c r="G20" i="1" s="1"/>
  <c r="N20" i="1" s="1"/>
  <c r="E21" i="1"/>
  <c r="G21" i="1" s="1"/>
  <c r="N21" i="1" s="1"/>
  <c r="E22" i="1"/>
  <c r="G22" i="1" s="1"/>
  <c r="N22" i="1" s="1"/>
  <c r="E23" i="1"/>
  <c r="G23" i="1" s="1"/>
  <c r="N23" i="1" s="1"/>
  <c r="E24" i="1"/>
  <c r="G24" i="1" s="1"/>
  <c r="N24" i="1" s="1"/>
  <c r="E25" i="1"/>
  <c r="G25" i="1" s="1"/>
  <c r="N25" i="1" s="1"/>
  <c r="E26" i="1"/>
  <c r="G26" i="1" s="1"/>
  <c r="N26" i="1" s="1"/>
  <c r="E27" i="1"/>
  <c r="G27" i="1" s="1"/>
  <c r="N27" i="1" s="1"/>
  <c r="E28" i="1"/>
  <c r="G28" i="1" s="1"/>
  <c r="N28" i="1" s="1"/>
  <c r="E29" i="1"/>
  <c r="G29" i="1" s="1"/>
  <c r="N29" i="1" s="1"/>
  <c r="E30" i="1"/>
  <c r="G30" i="1" s="1"/>
  <c r="N30" i="1" s="1"/>
  <c r="E31" i="1"/>
  <c r="G31" i="1" s="1"/>
  <c r="N31" i="1" s="1"/>
  <c r="E32" i="1"/>
  <c r="G32" i="1" s="1"/>
  <c r="N32" i="1" s="1"/>
  <c r="E33" i="1"/>
  <c r="G33" i="1" s="1"/>
  <c r="N33" i="1" s="1"/>
  <c r="E34" i="1"/>
  <c r="G34" i="1" s="1"/>
  <c r="N34" i="1" s="1"/>
  <c r="E35" i="1"/>
  <c r="G35" i="1" s="1"/>
  <c r="N35" i="1" s="1"/>
  <c r="E36" i="1"/>
  <c r="G36" i="1" s="1"/>
  <c r="N36" i="1" s="1"/>
  <c r="E37" i="1"/>
  <c r="G37" i="1" s="1"/>
  <c r="N37" i="1" s="1"/>
  <c r="E38" i="1"/>
  <c r="G38" i="1" s="1"/>
  <c r="N38" i="1" s="1"/>
  <c r="E39" i="1"/>
  <c r="G39" i="1" s="1"/>
  <c r="N39" i="1" s="1"/>
  <c r="E40" i="1"/>
  <c r="G40" i="1" s="1"/>
  <c r="N40" i="1" s="1"/>
  <c r="E41" i="1"/>
  <c r="G41" i="1" s="1"/>
  <c r="N41" i="1" s="1"/>
  <c r="E42" i="1"/>
  <c r="G42" i="1" s="1"/>
  <c r="N42" i="1" s="1"/>
  <c r="D9" i="1"/>
  <c r="E9" i="1" s="1"/>
  <c r="A19" i="12" l="1"/>
  <c r="B18" i="12"/>
  <c r="B18" i="11"/>
  <c r="A19" i="11"/>
  <c r="A19" i="10"/>
  <c r="B18" i="10"/>
  <c r="A19" i="9"/>
  <c r="B18" i="9"/>
  <c r="A19" i="8"/>
  <c r="B18" i="8"/>
  <c r="A19" i="7"/>
  <c r="B18" i="7"/>
  <c r="B19" i="6"/>
  <c r="A20" i="6"/>
  <c r="B18" i="5"/>
  <c r="A19" i="5"/>
  <c r="A19" i="4"/>
  <c r="B18" i="4"/>
  <c r="A19" i="3"/>
  <c r="B18" i="3"/>
  <c r="A19" i="2"/>
  <c r="B18" i="2"/>
  <c r="G15" i="1"/>
  <c r="N15" i="1" s="1"/>
  <c r="A15" i="1"/>
  <c r="B19" i="12" l="1"/>
  <c r="A20" i="12"/>
  <c r="B19" i="11"/>
  <c r="A20" i="11"/>
  <c r="A20" i="10"/>
  <c r="B19" i="10"/>
  <c r="A20" i="9"/>
  <c r="B19" i="9"/>
  <c r="B19" i="8"/>
  <c r="A20" i="8"/>
  <c r="B19" i="7"/>
  <c r="A20" i="7"/>
  <c r="A21" i="6"/>
  <c r="B20" i="6"/>
  <c r="B19" i="5"/>
  <c r="A20" i="5"/>
  <c r="B19" i="4"/>
  <c r="A20" i="4"/>
  <c r="A20" i="3"/>
  <c r="B19" i="3"/>
  <c r="B19" i="2"/>
  <c r="A20" i="2"/>
  <c r="E44" i="1"/>
  <c r="G44" i="1" s="1"/>
  <c r="N44" i="1" s="1"/>
  <c r="E45" i="1"/>
  <c r="G45" i="1" s="1"/>
  <c r="N45" i="1" s="1"/>
  <c r="E43" i="1"/>
  <c r="B15" i="1"/>
  <c r="A16" i="1"/>
  <c r="A21" i="12" l="1"/>
  <c r="B20" i="12"/>
  <c r="A21" i="11"/>
  <c r="B20" i="11"/>
  <c r="A21" i="10"/>
  <c r="B20" i="10"/>
  <c r="A21" i="9"/>
  <c r="B20" i="9"/>
  <c r="A21" i="8"/>
  <c r="B20" i="8"/>
  <c r="A21" i="7"/>
  <c r="B20" i="7"/>
  <c r="B21" i="6"/>
  <c r="A22" i="6"/>
  <c r="B20" i="5"/>
  <c r="A21" i="5"/>
  <c r="A21" i="4"/>
  <c r="B20" i="4"/>
  <c r="B20" i="3"/>
  <c r="A21" i="3"/>
  <c r="B20" i="2"/>
  <c r="A21" i="2"/>
  <c r="G43" i="1"/>
  <c r="E46" i="1"/>
  <c r="B16" i="1"/>
  <c r="A17" i="1"/>
  <c r="G46" i="1" l="1"/>
  <c r="N43" i="1"/>
  <c r="B21" i="12"/>
  <c r="A22" i="12"/>
  <c r="B21" i="11"/>
  <c r="A22" i="11"/>
  <c r="A22" i="10"/>
  <c r="B21" i="10"/>
  <c r="B21" i="9"/>
  <c r="A22" i="9"/>
  <c r="B21" i="8"/>
  <c r="A22" i="8"/>
  <c r="B21" i="7"/>
  <c r="A22" i="7"/>
  <c r="A23" i="6"/>
  <c r="B22" i="6"/>
  <c r="A22" i="5"/>
  <c r="B21" i="5"/>
  <c r="A22" i="4"/>
  <c r="B21" i="4"/>
  <c r="B21" i="3"/>
  <c r="A22" i="3"/>
  <c r="B21" i="2"/>
  <c r="A22" i="2"/>
  <c r="A18" i="1"/>
  <c r="B17" i="1"/>
  <c r="C13" i="13" l="1"/>
  <c r="N46" i="1"/>
  <c r="A23" i="12"/>
  <c r="B22" i="12"/>
  <c r="B22" i="11"/>
  <c r="A23" i="11"/>
  <c r="A23" i="10"/>
  <c r="B22" i="10"/>
  <c r="A23" i="9"/>
  <c r="B22" i="9"/>
  <c r="A23" i="8"/>
  <c r="B22" i="8"/>
  <c r="A23" i="7"/>
  <c r="B22" i="7"/>
  <c r="B23" i="6"/>
  <c r="A24" i="6"/>
  <c r="A23" i="5"/>
  <c r="B22" i="5"/>
  <c r="A23" i="4"/>
  <c r="B22" i="4"/>
  <c r="A23" i="3"/>
  <c r="B22" i="3"/>
  <c r="B22" i="2"/>
  <c r="A23" i="2"/>
  <c r="A19" i="1"/>
  <c r="B18" i="1"/>
  <c r="C25" i="13" l="1"/>
  <c r="I25" i="13" s="1"/>
  <c r="I13" i="13"/>
  <c r="B23" i="12"/>
  <c r="A24" i="12"/>
  <c r="B23" i="11"/>
  <c r="A24" i="11"/>
  <c r="A24" i="10"/>
  <c r="B23" i="10"/>
  <c r="A24" i="9"/>
  <c r="B23" i="9"/>
  <c r="B23" i="8"/>
  <c r="A24" i="8"/>
  <c r="B23" i="7"/>
  <c r="A24" i="7"/>
  <c r="A25" i="6"/>
  <c r="B24" i="6"/>
  <c r="B23" i="5"/>
  <c r="A24" i="5"/>
  <c r="B23" i="4"/>
  <c r="A24" i="4"/>
  <c r="B23" i="3"/>
  <c r="A24" i="3"/>
  <c r="B23" i="2"/>
  <c r="A24" i="2"/>
  <c r="A20" i="1"/>
  <c r="B19" i="1"/>
  <c r="A25" i="12" l="1"/>
  <c r="B24" i="12"/>
  <c r="A25" i="11"/>
  <c r="B24" i="11"/>
  <c r="A25" i="10"/>
  <c r="B24" i="10"/>
  <c r="A25" i="9"/>
  <c r="B24" i="9"/>
  <c r="A25" i="8"/>
  <c r="B24" i="8"/>
  <c r="A25" i="7"/>
  <c r="B24" i="7"/>
  <c r="B25" i="6"/>
  <c r="A26" i="6"/>
  <c r="A25" i="5"/>
  <c r="B24" i="5"/>
  <c r="A25" i="4"/>
  <c r="B24" i="4"/>
  <c r="B24" i="3"/>
  <c r="A25" i="3"/>
  <c r="B24" i="2"/>
  <c r="A25" i="2"/>
  <c r="A21" i="1"/>
  <c r="B20" i="1"/>
  <c r="B25" i="12" l="1"/>
  <c r="A26" i="12"/>
  <c r="B25" i="11"/>
  <c r="A26" i="11"/>
  <c r="A26" i="10"/>
  <c r="B25" i="10"/>
  <c r="A26" i="9"/>
  <c r="B25" i="9"/>
  <c r="B25" i="8"/>
  <c r="A26" i="8"/>
  <c r="B25" i="7"/>
  <c r="A26" i="7"/>
  <c r="A27" i="6"/>
  <c r="B26" i="6"/>
  <c r="B25" i="5"/>
  <c r="A26" i="5"/>
  <c r="A26" i="4"/>
  <c r="B25" i="4"/>
  <c r="B25" i="3"/>
  <c r="A26" i="3"/>
  <c r="B25" i="2"/>
  <c r="A26" i="2"/>
  <c r="A22" i="1"/>
  <c r="B21" i="1"/>
  <c r="A27" i="12" l="1"/>
  <c r="B26" i="12"/>
  <c r="B26" i="11"/>
  <c r="A27" i="11"/>
  <c r="A27" i="10"/>
  <c r="B26" i="10"/>
  <c r="A27" i="9"/>
  <c r="B26" i="9"/>
  <c r="A27" i="8"/>
  <c r="B26" i="8"/>
  <c r="A27" i="7"/>
  <c r="B26" i="7"/>
  <c r="B27" i="6"/>
  <c r="A28" i="6"/>
  <c r="B26" i="5"/>
  <c r="A27" i="5"/>
  <c r="A27" i="4"/>
  <c r="B26" i="4"/>
  <c r="A27" i="3"/>
  <c r="B26" i="3"/>
  <c r="A27" i="2"/>
  <c r="B26" i="2"/>
  <c r="A23" i="1"/>
  <c r="B22" i="1"/>
  <c r="B27" i="12" l="1"/>
  <c r="A28" i="12"/>
  <c r="B27" i="11"/>
  <c r="A28" i="11"/>
  <c r="A28" i="10"/>
  <c r="B27" i="10"/>
  <c r="B27" i="9"/>
  <c r="A28" i="9"/>
  <c r="B27" i="8"/>
  <c r="A28" i="8"/>
  <c r="B27" i="7"/>
  <c r="A28" i="7"/>
  <c r="A29" i="6"/>
  <c r="B28" i="6"/>
  <c r="B27" i="5"/>
  <c r="A28" i="5"/>
  <c r="B27" i="4"/>
  <c r="A28" i="4"/>
  <c r="A28" i="3"/>
  <c r="B27" i="3"/>
  <c r="B27" i="2"/>
  <c r="A28" i="2"/>
  <c r="A24" i="1"/>
  <c r="B23" i="1"/>
  <c r="A29" i="12" l="1"/>
  <c r="B28" i="12"/>
  <c r="B28" i="11"/>
  <c r="A29" i="11"/>
  <c r="A29" i="10"/>
  <c r="B28" i="10"/>
  <c r="A29" i="9"/>
  <c r="B28" i="9"/>
  <c r="A29" i="8"/>
  <c r="B28" i="8"/>
  <c r="A29" i="7"/>
  <c r="B28" i="7"/>
  <c r="B29" i="6"/>
  <c r="A30" i="6"/>
  <c r="A29" i="5"/>
  <c r="B28" i="5"/>
  <c r="A29" i="4"/>
  <c r="B28" i="4"/>
  <c r="B28" i="3"/>
  <c r="A29" i="3"/>
  <c r="B28" i="2"/>
  <c r="A29" i="2"/>
  <c r="A25" i="1"/>
  <c r="B24" i="1"/>
  <c r="B29" i="12" l="1"/>
  <c r="A30" i="12"/>
  <c r="B29" i="11"/>
  <c r="A30" i="11"/>
  <c r="A30" i="10"/>
  <c r="B29" i="10"/>
  <c r="A30" i="9"/>
  <c r="B29" i="9"/>
  <c r="B29" i="8"/>
  <c r="A30" i="8"/>
  <c r="B29" i="7"/>
  <c r="A30" i="7"/>
  <c r="A31" i="6"/>
  <c r="B30" i="6"/>
  <c r="A30" i="5"/>
  <c r="B29" i="5"/>
  <c r="A30" i="4"/>
  <c r="B29" i="4"/>
  <c r="B29" i="3"/>
  <c r="A30" i="3"/>
  <c r="B29" i="2"/>
  <c r="A30" i="2"/>
  <c r="A26" i="1"/>
  <c r="B25" i="1"/>
  <c r="A31" i="12" l="1"/>
  <c r="B30" i="12"/>
  <c r="A31" i="11"/>
  <c r="B30" i="11"/>
  <c r="A31" i="10"/>
  <c r="B30" i="10"/>
  <c r="A31" i="9"/>
  <c r="B30" i="9"/>
  <c r="A31" i="8"/>
  <c r="B30" i="8"/>
  <c r="A31" i="7"/>
  <c r="B30" i="7"/>
  <c r="B31" i="6"/>
  <c r="A32" i="6"/>
  <c r="B30" i="5"/>
  <c r="A31" i="5"/>
  <c r="A31" i="4"/>
  <c r="B30" i="4"/>
  <c r="B30" i="3"/>
  <c r="A31" i="3"/>
  <c r="A31" i="2"/>
  <c r="B30" i="2"/>
  <c r="A27" i="1"/>
  <c r="B26" i="1"/>
  <c r="B31" i="12" l="1"/>
  <c r="A32" i="12"/>
  <c r="B31" i="11"/>
  <c r="A32" i="11"/>
  <c r="A32" i="10"/>
  <c r="B31" i="10"/>
  <c r="B31" i="9"/>
  <c r="A32" i="9"/>
  <c r="B31" i="8"/>
  <c r="A32" i="8"/>
  <c r="B31" i="7"/>
  <c r="A32" i="7"/>
  <c r="A33" i="6"/>
  <c r="B32" i="6"/>
  <c r="B31" i="5"/>
  <c r="A32" i="5"/>
  <c r="B31" i="4"/>
  <c r="A32" i="4"/>
  <c r="A32" i="3"/>
  <c r="B31" i="3"/>
  <c r="B31" i="2"/>
  <c r="A32" i="2"/>
  <c r="A28" i="1"/>
  <c r="B27" i="1"/>
  <c r="A33" i="12" l="1"/>
  <c r="B32" i="12"/>
  <c r="A33" i="11"/>
  <c r="B32" i="11"/>
  <c r="A33" i="10"/>
  <c r="B32" i="10"/>
  <c r="A33" i="9"/>
  <c r="B32" i="9"/>
  <c r="A33" i="8"/>
  <c r="B32" i="8"/>
  <c r="A33" i="7"/>
  <c r="B32" i="7"/>
  <c r="B33" i="6"/>
  <c r="A34" i="6"/>
  <c r="A33" i="5"/>
  <c r="B32" i="5"/>
  <c r="A33" i="4"/>
  <c r="B32" i="4"/>
  <c r="A33" i="3"/>
  <c r="B32" i="3"/>
  <c r="B32" i="2"/>
  <c r="A33" i="2"/>
  <c r="A29" i="1"/>
  <c r="B28" i="1"/>
  <c r="B33" i="12" l="1"/>
  <c r="A34" i="12"/>
  <c r="B33" i="11"/>
  <c r="A34" i="11"/>
  <c r="A34" i="10"/>
  <c r="B33" i="10"/>
  <c r="A34" i="9"/>
  <c r="B33" i="9"/>
  <c r="B33" i="8"/>
  <c r="A34" i="8"/>
  <c r="B33" i="7"/>
  <c r="A34" i="7"/>
  <c r="A35" i="6"/>
  <c r="B34" i="6"/>
  <c r="B33" i="5"/>
  <c r="A34" i="5"/>
  <c r="A34" i="4"/>
  <c r="B33" i="4"/>
  <c r="B33" i="3"/>
  <c r="A34" i="3"/>
  <c r="B33" i="2"/>
  <c r="A34" i="2"/>
  <c r="B29" i="1"/>
  <c r="A30" i="1"/>
  <c r="A35" i="12" l="1"/>
  <c r="B34" i="12"/>
  <c r="B34" i="11"/>
  <c r="A35" i="11"/>
  <c r="A35" i="10"/>
  <c r="B34" i="10"/>
  <c r="A35" i="9"/>
  <c r="B34" i="9"/>
  <c r="A35" i="8"/>
  <c r="B34" i="8"/>
  <c r="A35" i="7"/>
  <c r="B34" i="7"/>
  <c r="B35" i="6"/>
  <c r="A36" i="6"/>
  <c r="A35" i="5"/>
  <c r="B34" i="5"/>
  <c r="A35" i="4"/>
  <c r="B34" i="4"/>
  <c r="B34" i="3"/>
  <c r="A35" i="3"/>
  <c r="B34" i="2"/>
  <c r="A35" i="2"/>
  <c r="A31" i="1"/>
  <c r="B30" i="1"/>
  <c r="B35" i="12" l="1"/>
  <c r="A36" i="12"/>
  <c r="B35" i="11"/>
  <c r="A36" i="11"/>
  <c r="A36" i="10"/>
  <c r="B35" i="10"/>
  <c r="A36" i="9"/>
  <c r="B35" i="9"/>
  <c r="B35" i="8"/>
  <c r="A36" i="8"/>
  <c r="B35" i="7"/>
  <c r="A36" i="7"/>
  <c r="A37" i="6"/>
  <c r="B36" i="6"/>
  <c r="B35" i="5"/>
  <c r="A36" i="5"/>
  <c r="B35" i="4"/>
  <c r="A36" i="4"/>
  <c r="B35" i="3"/>
  <c r="A36" i="3"/>
  <c r="B35" i="2"/>
  <c r="A36" i="2"/>
  <c r="A32" i="1"/>
  <c r="B31" i="1"/>
  <c r="A37" i="12" l="1"/>
  <c r="B36" i="12"/>
  <c r="B36" i="11"/>
  <c r="A37" i="11"/>
  <c r="A37" i="10"/>
  <c r="B36" i="10"/>
  <c r="A37" i="9"/>
  <c r="B36" i="9"/>
  <c r="A37" i="8"/>
  <c r="B36" i="8"/>
  <c r="A37" i="7"/>
  <c r="B36" i="7"/>
  <c r="B37" i="6"/>
  <c r="A38" i="6"/>
  <c r="A37" i="5"/>
  <c r="B36" i="5"/>
  <c r="A37" i="4"/>
  <c r="B36" i="4"/>
  <c r="A37" i="3"/>
  <c r="B36" i="3"/>
  <c r="A37" i="2"/>
  <c r="B36" i="2"/>
  <c r="B32" i="1"/>
  <c r="A33" i="1"/>
  <c r="B37" i="12" l="1"/>
  <c r="A38" i="12"/>
  <c r="B37" i="11"/>
  <c r="A38" i="11"/>
  <c r="A38" i="10"/>
  <c r="B37" i="10"/>
  <c r="B37" i="9"/>
  <c r="A38" i="9"/>
  <c r="B37" i="8"/>
  <c r="A38" i="8"/>
  <c r="B37" i="7"/>
  <c r="A38" i="7"/>
  <c r="A39" i="6"/>
  <c r="B38" i="6"/>
  <c r="B37" i="5"/>
  <c r="A38" i="5"/>
  <c r="A38" i="4"/>
  <c r="B37" i="4"/>
  <c r="B37" i="3"/>
  <c r="A38" i="3"/>
  <c r="B37" i="2"/>
  <c r="A38" i="2"/>
  <c r="A34" i="1"/>
  <c r="B33" i="1"/>
  <c r="A39" i="12" l="1"/>
  <c r="B38" i="12"/>
  <c r="A39" i="11"/>
  <c r="B38" i="11"/>
  <c r="A39" i="10"/>
  <c r="B38" i="10"/>
  <c r="A39" i="9"/>
  <c r="B38" i="9"/>
  <c r="A39" i="8"/>
  <c r="B38" i="8"/>
  <c r="A39" i="7"/>
  <c r="B38" i="7"/>
  <c r="B39" i="6"/>
  <c r="A40" i="6"/>
  <c r="A39" i="5"/>
  <c r="B38" i="5"/>
  <c r="B38" i="4"/>
  <c r="A39" i="4"/>
  <c r="B38" i="3"/>
  <c r="A39" i="3"/>
  <c r="B38" i="2"/>
  <c r="A39" i="2"/>
  <c r="A35" i="1"/>
  <c r="B34" i="1"/>
  <c r="B39" i="12" l="1"/>
  <c r="A40" i="12"/>
  <c r="B39" i="11"/>
  <c r="A40" i="11"/>
  <c r="A40" i="10"/>
  <c r="B39" i="10"/>
  <c r="B39" i="9"/>
  <c r="A40" i="9"/>
  <c r="B39" i="8"/>
  <c r="A40" i="8"/>
  <c r="B39" i="7"/>
  <c r="A40" i="7"/>
  <c r="A41" i="6"/>
  <c r="B40" i="6"/>
  <c r="B39" i="5"/>
  <c r="A40" i="5"/>
  <c r="A40" i="4"/>
  <c r="B39" i="4"/>
  <c r="B39" i="3"/>
  <c r="A40" i="3"/>
  <c r="B39" i="2"/>
  <c r="A40" i="2"/>
  <c r="A36" i="1"/>
  <c r="B35" i="1"/>
  <c r="A41" i="12" l="1"/>
  <c r="B40" i="12"/>
  <c r="A41" i="11"/>
  <c r="B40" i="11"/>
  <c r="A41" i="10"/>
  <c r="B40" i="10"/>
  <c r="A41" i="9"/>
  <c r="B40" i="9"/>
  <c r="A41" i="8"/>
  <c r="B40" i="8"/>
  <c r="A41" i="7"/>
  <c r="B40" i="7"/>
  <c r="B41" i="6"/>
  <c r="A42" i="6"/>
  <c r="A41" i="5"/>
  <c r="B40" i="5"/>
  <c r="A41" i="4"/>
  <c r="B40" i="4"/>
  <c r="A41" i="3"/>
  <c r="B40" i="3"/>
  <c r="A41" i="2"/>
  <c r="B40" i="2"/>
  <c r="B36" i="1"/>
  <c r="A37" i="1"/>
  <c r="B41" i="12" l="1"/>
  <c r="A42" i="12"/>
  <c r="B41" i="11"/>
  <c r="A42" i="11"/>
  <c r="A42" i="10"/>
  <c r="B41" i="10"/>
  <c r="A42" i="9"/>
  <c r="B41" i="9"/>
  <c r="B41" i="8"/>
  <c r="A42" i="8"/>
  <c r="B41" i="7"/>
  <c r="A42" i="7"/>
  <c r="B42" i="6"/>
  <c r="A43" i="6"/>
  <c r="B41" i="5"/>
  <c r="A42" i="5"/>
  <c r="A42" i="4"/>
  <c r="B41" i="4"/>
  <c r="A42" i="3"/>
  <c r="B41" i="3"/>
  <c r="B41" i="2"/>
  <c r="A42" i="2"/>
  <c r="A38" i="1"/>
  <c r="B37" i="1"/>
  <c r="B42" i="12" l="1"/>
  <c r="A43" i="12"/>
  <c r="B42" i="11"/>
  <c r="A43" i="11"/>
  <c r="B42" i="10"/>
  <c r="A43" i="10"/>
  <c r="B42" i="9"/>
  <c r="A43" i="9"/>
  <c r="B42" i="8"/>
  <c r="A43" i="8"/>
  <c r="B42" i="7"/>
  <c r="A43" i="7"/>
  <c r="B43" i="6"/>
  <c r="A44" i="6"/>
  <c r="B44" i="6" s="1"/>
  <c r="B42" i="5"/>
  <c r="A43" i="5"/>
  <c r="B42" i="4"/>
  <c r="A43" i="4"/>
  <c r="B42" i="3"/>
  <c r="A43" i="3"/>
  <c r="B42" i="2"/>
  <c r="A43" i="2"/>
  <c r="A39" i="1"/>
  <c r="B38" i="1"/>
  <c r="B43" i="12" l="1"/>
  <c r="A44" i="12"/>
  <c r="B43" i="11"/>
  <c r="A44" i="11"/>
  <c r="B44" i="11" s="1"/>
  <c r="B43" i="10"/>
  <c r="A44" i="10"/>
  <c r="B43" i="9"/>
  <c r="A44" i="9"/>
  <c r="B44" i="9" s="1"/>
  <c r="B43" i="8"/>
  <c r="A44" i="8"/>
  <c r="B43" i="7"/>
  <c r="A44" i="7"/>
  <c r="B43" i="5"/>
  <c r="A44" i="5"/>
  <c r="B43" i="4"/>
  <c r="A44" i="4"/>
  <c r="B43" i="3"/>
  <c r="A44" i="3"/>
  <c r="B43" i="2"/>
  <c r="A44" i="2"/>
  <c r="A40" i="1"/>
  <c r="B39" i="1"/>
  <c r="B44" i="12" l="1"/>
  <c r="A45" i="12"/>
  <c r="B45" i="12" s="1"/>
  <c r="B44" i="10"/>
  <c r="A45" i="10"/>
  <c r="B45" i="10" s="1"/>
  <c r="B44" i="8"/>
  <c r="A45" i="8"/>
  <c r="B45" i="8" s="1"/>
  <c r="B44" i="7"/>
  <c r="A45" i="7"/>
  <c r="B45" i="7" s="1"/>
  <c r="B44" i="5"/>
  <c r="A45" i="5"/>
  <c r="B45" i="5" s="1"/>
  <c r="B44" i="4"/>
  <c r="A45" i="4"/>
  <c r="B45" i="4" s="1"/>
  <c r="B44" i="3"/>
  <c r="A45" i="3"/>
  <c r="B45" i="3" s="1"/>
  <c r="B44" i="2"/>
  <c r="A45" i="2"/>
  <c r="B45" i="2" s="1"/>
  <c r="A41" i="1"/>
  <c r="B40" i="1"/>
  <c r="B41" i="1" l="1"/>
  <c r="A42" i="1"/>
  <c r="A43" i="1" l="1"/>
  <c r="B42" i="1"/>
  <c r="B43" i="1" l="1"/>
  <c r="A44" i="1"/>
  <c r="B44" i="1" l="1"/>
  <c r="A45" i="1"/>
  <c r="B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1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1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1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A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A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A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B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B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B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C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C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C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2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2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2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3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3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3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4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4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4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5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5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5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6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6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6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7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7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7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8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8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8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9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9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9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sharedStrings.xml><?xml version="1.0" encoding="utf-8"?>
<sst xmlns="http://schemas.openxmlformats.org/spreadsheetml/2006/main" count="391" uniqueCount="47">
  <si>
    <t>Datum</t>
  </si>
  <si>
    <t>Wochentag</t>
  </si>
  <si>
    <t>Arbeits-stunden im AT-CZ Projekt</t>
  </si>
  <si>
    <t>"Projekt2"</t>
  </si>
  <si>
    <t>"Projekt3"</t>
  </si>
  <si>
    <t>"Projekt4"</t>
  </si>
  <si>
    <t>Jahr</t>
  </si>
  <si>
    <t>Monat</t>
  </si>
  <si>
    <t>Kommen</t>
  </si>
  <si>
    <t>Gehen</t>
  </si>
  <si>
    <t>Arbeits-stunden (gesamt)</t>
  </si>
  <si>
    <t>Stundenzahl gesamt</t>
  </si>
  <si>
    <t>Optional auszufüllen:</t>
  </si>
  <si>
    <t>Projektmitarbeiterin / -mitarbeiter:</t>
  </si>
  <si>
    <t>Projektpartnerorganisation:</t>
  </si>
  <si>
    <t>Projektnummer und -akronym:</t>
  </si>
  <si>
    <t>Summe</t>
  </si>
  <si>
    <t>Unterschrift Projektmitarbeiterin / - mitarbeiter</t>
  </si>
  <si>
    <t>* in sich abgeschlossene Projekte, die aus öffentlichen Mitteln finanziert werden (unabhängig ob Bundes-, Landes- oder EU-Ebene)</t>
  </si>
  <si>
    <t>Arbeitsstunden für andere öffentlich geförderte Projekte*</t>
  </si>
  <si>
    <t>** Stunden, die in der Regel für die Organisation gearbeitet werden und in keinem geförderten Projekt abgerechnet werden</t>
  </si>
  <si>
    <r>
      <t xml:space="preserve">Vorlage Zeiterfassung 
</t>
    </r>
    <r>
      <rPr>
        <sz val="10"/>
        <color theme="0"/>
        <rFont val="Calibri"/>
        <family val="2"/>
        <scheme val="minor"/>
      </rPr>
      <t>(optional zu verwenden, wenn kein organisationsinternes Zeiterfassungssystem für das Projektpersonal besteht)</t>
    </r>
  </si>
  <si>
    <t>Angaben von Uhrzeiten mit Doppelpunkt (z.B. 08:00)</t>
  </si>
  <si>
    <r>
      <t xml:space="preserve">Pause / Abwesenheit in Stunden </t>
    </r>
    <r>
      <rPr>
        <sz val="8"/>
        <color theme="1"/>
        <rFont val="Calibri"/>
        <family val="2"/>
        <scheme val="minor"/>
      </rPr>
      <t>(z.B. 30 min = 0,5 h)</t>
    </r>
  </si>
  <si>
    <t>Unterschrift Projektleitung / vorgesetzte Person und Datum</t>
  </si>
  <si>
    <t>Name des / der Vorgesetzten:</t>
  </si>
  <si>
    <t>01</t>
  </si>
  <si>
    <t>Kommentar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</si>
  <si>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</si>
  <si>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</si>
  <si>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</si>
  <si>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</si>
  <si>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</si>
  <si>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</si>
  <si>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</si>
  <si>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</si>
  <si>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</si>
  <si>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</si>
  <si>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</si>
  <si>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Summe:</t>
  </si>
  <si>
    <t>Optional</t>
  </si>
  <si>
    <r>
      <t xml:space="preserve">Pause / Abwesen-heit in Stunden </t>
    </r>
    <r>
      <rPr>
        <sz val="8"/>
        <color theme="1"/>
        <rFont val="Calibri"/>
        <family val="2"/>
        <scheme val="minor"/>
      </rPr>
      <t>(z.B. 30 min = 0,5 h)</t>
    </r>
  </si>
  <si>
    <t>Ich bestätige, dass die Angaben korrekt und wahrheitsgemäß sind und es keine Doppelfinanzierung der für das AT-CZ Projekt aufgebrachten Arbeitszeit gibt:</t>
  </si>
  <si>
    <r>
      <t xml:space="preserve">Vorlage Zeiterfassung - Übersichtstabelle
</t>
    </r>
    <r>
      <rPr>
        <sz val="10"/>
        <color theme="0"/>
        <rFont val="Calibri"/>
        <family val="2"/>
        <scheme val="minor"/>
      </rPr>
      <t>(optional zu verwenden, wenn kein organisationsinternes Zeiterfassungssystem für das Projektpersonal besteht)</t>
    </r>
  </si>
  <si>
    <t>Kontrolle Reststunden</t>
  </si>
  <si>
    <t>Arbeits-stunden anderer Aktivitäten
**</t>
  </si>
  <si>
    <t>Version 2,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</si>
</sst>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;@"/>
    <numFmt numFmtId="165" formatCode="#,##0.00_ ;\-#,##0.00\ "/>
    <numFmt numFmtId="166" formatCode="[$-F800]dddd\,\ mmmm\ dd\,\ yyyy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14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14" fontId="9" fillId="4" borderId="4" xfId="0" applyNumberFormat="1" applyFont="1" applyFill="1" applyBorder="1" applyAlignment="1">
      <alignment horizontal="center"/>
    </xf>
    <xf numFmtId="14" fontId="9" fillId="4" borderId="3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166" fontId="9" fillId="4" borderId="3" xfId="1" applyNumberFormat="1" applyFont="1" applyFill="1" applyBorder="1" applyAlignment="1">
      <alignment horizontal="center" wrapText="1"/>
    </xf>
    <xf numFmtId="164" fontId="9" fillId="3" borderId="3" xfId="1" applyNumberFormat="1" applyFont="1" applyFill="1" applyBorder="1" applyAlignment="1" applyProtection="1">
      <alignment horizontal="center" wrapText="1"/>
      <protection locked="0"/>
    </xf>
    <xf numFmtId="165" fontId="9" fillId="4" borderId="3" xfId="1" applyNumberFormat="1" applyFont="1" applyFill="1" applyBorder="1" applyAlignment="1">
      <alignment horizontal="center" vertical="center" wrapText="1"/>
    </xf>
    <xf numFmtId="166" fontId="9" fillId="4" borderId="4" xfId="1" applyNumberFormat="1" applyFont="1" applyFill="1" applyBorder="1" applyAlignment="1">
      <alignment horizontal="center" wrapText="1"/>
    </xf>
    <xf numFmtId="164" fontId="9" fillId="3" borderId="4" xfId="1" applyNumberFormat="1" applyFont="1" applyFill="1" applyBorder="1" applyAlignment="1" applyProtection="1">
      <alignment horizontal="center" wrapText="1"/>
      <protection locked="0"/>
    </xf>
    <xf numFmtId="165" fontId="9" fillId="4" borderId="4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2" fontId="9" fillId="4" borderId="3" xfId="1" applyNumberFormat="1" applyFont="1" applyFill="1" applyBorder="1" applyAlignment="1">
      <alignment horizontal="center" vertical="center" wrapText="1"/>
    </xf>
    <xf numFmtId="2" fontId="9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8" fillId="4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49" fontId="5" fillId="3" borderId="1" xfId="1" applyNumberFormat="1" applyFont="1" applyFill="1" applyBorder="1" applyAlignment="1">
      <alignment horizontal="center" vertical="center"/>
    </xf>
    <xf numFmtId="49" fontId="6" fillId="0" borderId="0" xfId="1" applyNumberFormat="1" applyFont="1"/>
    <xf numFmtId="49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2" fontId="15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2" fontId="1" fillId="4" borderId="4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49" fontId="5" fillId="6" borderId="4" xfId="1" applyNumberFormat="1" applyFon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/>
    <xf numFmtId="2" fontId="0" fillId="0" borderId="0" xfId="0" applyNumberFormat="1" applyAlignment="1">
      <alignment horizontal="center"/>
    </xf>
    <xf numFmtId="2" fontId="18" fillId="0" borderId="0" xfId="0" applyNumberFormat="1" applyFont="1" applyAlignment="1">
      <alignment horizontal="center" vertical="center"/>
    </xf>
    <xf numFmtId="0" fontId="16" fillId="3" borderId="18" xfId="1" applyFont="1" applyFill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/>
    </xf>
    <xf numFmtId="0" fontId="12" fillId="5" borderId="0" xfId="0" applyFont="1" applyFill="1" applyAlignment="1">
      <alignment horizontal="left" vertical="center" wrapText="1"/>
    </xf>
    <xf numFmtId="0" fontId="10" fillId="4" borderId="4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center"/>
    </xf>
    <xf numFmtId="0" fontId="13" fillId="5" borderId="17" xfId="0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</cellXfs>
  <cellStyles count="2">
    <cellStyle name="Normální" xfId="0" builtinId="0"/>
    <cellStyle name="Standard 2" xfId="1" xr:uid="{00000000-0005-0000-0000-000001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149917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82550</xdr:rowOff>
    </xdr:from>
    <xdr:to>
      <xdr:col>13</xdr:col>
      <xdr:colOff>0</xdr:colOff>
      <xdr:row>9</xdr:row>
      <xdr:rowOff>137217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819150"/>
          <a:ext cx="3228975" cy="988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tabSelected="1" workbookViewId="0">
      <selection activeCell="O7" sqref="O7"/>
    </sheetView>
  </sheetViews>
  <sheetFormatPr defaultColWidth="10.81640625" defaultRowHeight="14.5" x14ac:dyDescent="0.35"/>
  <cols>
    <col min="13" max="13" width="13.81640625" customWidth="1"/>
  </cols>
  <sheetData>
    <row r="1" spans="1:13" ht="14.5" customHeight="1" x14ac:dyDescent="0.35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x14ac:dyDescent="0.35">
      <c r="M4" s="21" t="s">
        <v>46</v>
      </c>
    </row>
    <row r="5" spans="1:13" x14ac:dyDescent="0.35">
      <c r="A5" s="44" t="s">
        <v>13</v>
      </c>
      <c r="B5" s="44"/>
      <c r="C5" s="44"/>
      <c r="D5" s="45"/>
      <c r="E5" s="45"/>
      <c r="F5" s="45"/>
      <c r="G5" s="45"/>
    </row>
    <row r="6" spans="1:13" x14ac:dyDescent="0.35">
      <c r="A6" s="44" t="s">
        <v>14</v>
      </c>
      <c r="B6" s="44"/>
      <c r="C6" s="44"/>
      <c r="D6" s="45"/>
      <c r="E6" s="45"/>
      <c r="F6" s="45"/>
      <c r="G6" s="45"/>
    </row>
    <row r="7" spans="1:13" x14ac:dyDescent="0.35">
      <c r="A7" s="44" t="s">
        <v>15</v>
      </c>
      <c r="B7" s="44"/>
      <c r="C7" s="44"/>
      <c r="D7" s="45"/>
      <c r="E7" s="45"/>
      <c r="F7" s="45"/>
      <c r="G7" s="45"/>
    </row>
    <row r="8" spans="1:13" x14ac:dyDescent="0.35">
      <c r="A8" s="26"/>
      <c r="B8" s="26"/>
      <c r="C8" s="26"/>
      <c r="D8" s="27"/>
      <c r="E8" s="27"/>
      <c r="F8" s="27"/>
      <c r="G8" s="27"/>
    </row>
    <row r="9" spans="1:13" x14ac:dyDescent="0.35">
      <c r="A9" s="26"/>
      <c r="B9" s="26"/>
      <c r="C9" s="26"/>
      <c r="D9" s="27"/>
      <c r="E9" s="27"/>
      <c r="F9" s="27"/>
      <c r="G9" s="27"/>
    </row>
    <row r="10" spans="1:13" ht="15" thickBot="1" x14ac:dyDescent="0.4">
      <c r="A10" s="26"/>
      <c r="B10" s="26"/>
      <c r="C10" s="26"/>
      <c r="D10" s="27"/>
      <c r="E10" s="46" t="s">
        <v>40</v>
      </c>
      <c r="F10" s="46"/>
      <c r="G10" s="46"/>
      <c r="H10" s="46"/>
      <c r="I10" s="28"/>
    </row>
    <row r="11" spans="1:13" ht="34" customHeight="1" x14ac:dyDescent="0.35">
      <c r="A11" s="47" t="s">
        <v>6</v>
      </c>
      <c r="B11" s="47" t="s">
        <v>7</v>
      </c>
      <c r="C11" s="48" t="s">
        <v>10</v>
      </c>
      <c r="D11" s="48" t="s">
        <v>2</v>
      </c>
      <c r="E11" s="48" t="s">
        <v>19</v>
      </c>
      <c r="F11" s="48"/>
      <c r="G11" s="48"/>
      <c r="H11" s="48" t="s">
        <v>45</v>
      </c>
      <c r="I11" s="49" t="s">
        <v>44</v>
      </c>
    </row>
    <row r="12" spans="1:13" ht="29.15" customHeight="1" x14ac:dyDescent="0.35">
      <c r="A12" s="47"/>
      <c r="B12" s="47"/>
      <c r="C12" s="48"/>
      <c r="D12" s="48"/>
      <c r="E12" s="40" t="s">
        <v>3</v>
      </c>
      <c r="F12" s="41" t="s">
        <v>4</v>
      </c>
      <c r="G12" s="41" t="s">
        <v>5</v>
      </c>
      <c r="H12" s="48"/>
      <c r="I12" s="49"/>
    </row>
    <row r="13" spans="1:13" x14ac:dyDescent="0.35">
      <c r="A13" s="31">
        <f>'01'!$B$9</f>
        <v>2025</v>
      </c>
      <c r="B13" s="32" t="str">
        <f>'01'!$B$10</f>
        <v>01</v>
      </c>
      <c r="C13" s="33">
        <f>'01'!G46</f>
        <v>0</v>
      </c>
      <c r="D13" s="33">
        <f>'01'!H46</f>
        <v>0</v>
      </c>
      <c r="E13" s="33">
        <f>'01'!I46</f>
        <v>0</v>
      </c>
      <c r="F13" s="33">
        <f>'01'!J46</f>
        <v>0</v>
      </c>
      <c r="G13" s="33">
        <f>'01'!K46</f>
        <v>0</v>
      </c>
      <c r="H13" s="33">
        <f>'01'!L46</f>
        <v>0</v>
      </c>
      <c r="I13" s="38">
        <f>C13-SUM(D13:H13)</f>
        <v>0</v>
      </c>
    </row>
    <row r="14" spans="1:13" x14ac:dyDescent="0.35">
      <c r="A14" s="31">
        <f>'02'!$B$9</f>
        <v>2025</v>
      </c>
      <c r="B14" s="32" t="str">
        <f>'02'!$B$10</f>
        <v>02</v>
      </c>
      <c r="C14" s="33">
        <f>'02'!G46</f>
        <v>0</v>
      </c>
      <c r="D14" s="33">
        <f>'02'!H46</f>
        <v>0</v>
      </c>
      <c r="E14" s="33">
        <f>'02'!I46</f>
        <v>0</v>
      </c>
      <c r="F14" s="33">
        <f>'02'!J46</f>
        <v>0</v>
      </c>
      <c r="G14" s="33">
        <f>'02'!K46</f>
        <v>0</v>
      </c>
      <c r="H14" s="33">
        <f>'02'!L46</f>
        <v>0</v>
      </c>
      <c r="I14" s="38">
        <f t="shared" ref="I14:I24" si="0">C14-SUM(D14:H14)</f>
        <v>0</v>
      </c>
    </row>
    <row r="15" spans="1:13" x14ac:dyDescent="0.35">
      <c r="A15" s="31">
        <f>'03'!$B$9</f>
        <v>2025</v>
      </c>
      <c r="B15" s="32" t="str">
        <f>'03'!$B$10</f>
        <v>03</v>
      </c>
      <c r="C15" s="33">
        <f>'03'!G46</f>
        <v>0</v>
      </c>
      <c r="D15" s="33">
        <f>'03'!H46</f>
        <v>0</v>
      </c>
      <c r="E15" s="33">
        <f>'03'!I46</f>
        <v>0</v>
      </c>
      <c r="F15" s="33">
        <f>'03'!J46</f>
        <v>0</v>
      </c>
      <c r="G15" s="33">
        <f>'03'!K46</f>
        <v>0</v>
      </c>
      <c r="H15" s="33">
        <f>'03'!L46</f>
        <v>0</v>
      </c>
      <c r="I15" s="38">
        <f t="shared" si="0"/>
        <v>0</v>
      </c>
    </row>
    <row r="16" spans="1:13" x14ac:dyDescent="0.35">
      <c r="A16" s="31">
        <f>'04'!$B$9</f>
        <v>2025</v>
      </c>
      <c r="B16" s="32" t="str">
        <f>'04'!$B$10</f>
        <v>04</v>
      </c>
      <c r="C16" s="33">
        <f>'04'!G46</f>
        <v>0</v>
      </c>
      <c r="D16" s="33">
        <f>'04'!H46</f>
        <v>0</v>
      </c>
      <c r="E16" s="33">
        <f>'04'!I46</f>
        <v>0</v>
      </c>
      <c r="F16" s="33">
        <f>'04'!J46</f>
        <v>0</v>
      </c>
      <c r="G16" s="33">
        <f>'04'!K46</f>
        <v>0</v>
      </c>
      <c r="H16" s="33">
        <f>'04'!L46</f>
        <v>0</v>
      </c>
      <c r="I16" s="38">
        <f t="shared" si="0"/>
        <v>0</v>
      </c>
    </row>
    <row r="17" spans="1:9" x14ac:dyDescent="0.35">
      <c r="A17" s="31">
        <f>'05'!$B$9</f>
        <v>2025</v>
      </c>
      <c r="B17" s="32" t="str">
        <f>'05'!$B$10</f>
        <v>05</v>
      </c>
      <c r="C17" s="33">
        <f>'05'!G46</f>
        <v>0</v>
      </c>
      <c r="D17" s="33">
        <f>'05'!H46</f>
        <v>0</v>
      </c>
      <c r="E17" s="33">
        <f>'05'!I46</f>
        <v>0</v>
      </c>
      <c r="F17" s="33">
        <f>'05'!J46</f>
        <v>0</v>
      </c>
      <c r="G17" s="33">
        <f>'05'!K46</f>
        <v>0</v>
      </c>
      <c r="H17" s="33">
        <f>'05'!L46</f>
        <v>0</v>
      </c>
      <c r="I17" s="38">
        <f t="shared" si="0"/>
        <v>0</v>
      </c>
    </row>
    <row r="18" spans="1:9" x14ac:dyDescent="0.35">
      <c r="A18" s="31">
        <f>'06'!$B$9</f>
        <v>2025</v>
      </c>
      <c r="B18" s="32" t="str">
        <f>'06'!$B$10</f>
        <v>06</v>
      </c>
      <c r="C18" s="33">
        <f>'06'!G46</f>
        <v>0</v>
      </c>
      <c r="D18" s="33">
        <f>'06'!H46</f>
        <v>0</v>
      </c>
      <c r="E18" s="33">
        <f>'06'!I46</f>
        <v>0</v>
      </c>
      <c r="F18" s="33">
        <f>'06'!J46</f>
        <v>0</v>
      </c>
      <c r="G18" s="33">
        <f>'06'!K46</f>
        <v>0</v>
      </c>
      <c r="H18" s="33">
        <f>'06'!L46</f>
        <v>0</v>
      </c>
      <c r="I18" s="38">
        <f t="shared" si="0"/>
        <v>0</v>
      </c>
    </row>
    <row r="19" spans="1:9" x14ac:dyDescent="0.35">
      <c r="A19" s="31">
        <f>'07'!$B$9</f>
        <v>2025</v>
      </c>
      <c r="B19" s="32" t="str">
        <f>'07'!$B$10</f>
        <v>07</v>
      </c>
      <c r="C19" s="33">
        <f>'07'!G46</f>
        <v>0</v>
      </c>
      <c r="D19" s="33">
        <f>'07'!H46</f>
        <v>0</v>
      </c>
      <c r="E19" s="33">
        <f>'07'!I46</f>
        <v>0</v>
      </c>
      <c r="F19" s="33">
        <f>'07'!J46</f>
        <v>0</v>
      </c>
      <c r="G19" s="33">
        <f>'07'!K46</f>
        <v>0</v>
      </c>
      <c r="H19" s="33">
        <f>'07'!L46</f>
        <v>0</v>
      </c>
      <c r="I19" s="38">
        <f t="shared" si="0"/>
        <v>0</v>
      </c>
    </row>
    <row r="20" spans="1:9" x14ac:dyDescent="0.35">
      <c r="A20" s="31">
        <f>'08'!$B$9</f>
        <v>2025</v>
      </c>
      <c r="B20" s="32" t="str">
        <f>'08'!$B$10</f>
        <v>08</v>
      </c>
      <c r="C20" s="33">
        <f>'08'!G46</f>
        <v>0</v>
      </c>
      <c r="D20" s="33">
        <f>'08'!H46</f>
        <v>0</v>
      </c>
      <c r="E20" s="33">
        <f>'08'!I46</f>
        <v>0</v>
      </c>
      <c r="F20" s="33">
        <f>'08'!J46</f>
        <v>0</v>
      </c>
      <c r="G20" s="33">
        <f>'08'!K46</f>
        <v>0</v>
      </c>
      <c r="H20" s="33">
        <f>'08'!L46</f>
        <v>0</v>
      </c>
      <c r="I20" s="38">
        <f t="shared" si="0"/>
        <v>0</v>
      </c>
    </row>
    <row r="21" spans="1:9" x14ac:dyDescent="0.35">
      <c r="A21" s="31">
        <f>'09'!$B$9</f>
        <v>2025</v>
      </c>
      <c r="B21" s="32" t="str">
        <f>'09'!$B$10</f>
        <v>09</v>
      </c>
      <c r="C21" s="33">
        <f>'09'!G46</f>
        <v>0</v>
      </c>
      <c r="D21" s="33">
        <f>'09'!H46</f>
        <v>0</v>
      </c>
      <c r="E21" s="33">
        <f>'09'!I46</f>
        <v>0</v>
      </c>
      <c r="F21" s="33">
        <f>'09'!J46</f>
        <v>0</v>
      </c>
      <c r="G21" s="33">
        <f>'09'!K46</f>
        <v>0</v>
      </c>
      <c r="H21" s="33">
        <f>'09'!L46</f>
        <v>0</v>
      </c>
      <c r="I21" s="38">
        <f t="shared" si="0"/>
        <v>0</v>
      </c>
    </row>
    <row r="22" spans="1:9" x14ac:dyDescent="0.35">
      <c r="A22" s="31">
        <f>'10'!$B$9</f>
        <v>2025</v>
      </c>
      <c r="B22" s="32" t="str">
        <f>'10'!$B$10</f>
        <v>10</v>
      </c>
      <c r="C22" s="33">
        <f>'10'!G46</f>
        <v>0</v>
      </c>
      <c r="D22" s="33">
        <f>'10'!H46</f>
        <v>0</v>
      </c>
      <c r="E22" s="33">
        <f>'10'!I46</f>
        <v>0</v>
      </c>
      <c r="F22" s="33">
        <f>'10'!J46</f>
        <v>0</v>
      </c>
      <c r="G22" s="33">
        <f>'10'!K46</f>
        <v>0</v>
      </c>
      <c r="H22" s="33">
        <f>'10'!L46</f>
        <v>0</v>
      </c>
      <c r="I22" s="38">
        <f t="shared" si="0"/>
        <v>0</v>
      </c>
    </row>
    <row r="23" spans="1:9" x14ac:dyDescent="0.35">
      <c r="A23" s="31">
        <f>'11'!$B$9</f>
        <v>2025</v>
      </c>
      <c r="B23" s="32" t="str">
        <f>'11'!$B$10</f>
        <v>11</v>
      </c>
      <c r="C23" s="33">
        <f>'11'!G46</f>
        <v>0</v>
      </c>
      <c r="D23" s="33">
        <f>'11'!H46</f>
        <v>0</v>
      </c>
      <c r="E23" s="33">
        <f>'11'!I46</f>
        <v>0</v>
      </c>
      <c r="F23" s="33">
        <f>'11'!J46</f>
        <v>0</v>
      </c>
      <c r="G23" s="33">
        <f>'11'!K46</f>
        <v>0</v>
      </c>
      <c r="H23" s="33">
        <f>'11'!L46</f>
        <v>0</v>
      </c>
      <c r="I23" s="38">
        <f t="shared" si="0"/>
        <v>0</v>
      </c>
    </row>
    <row r="24" spans="1:9" x14ac:dyDescent="0.35">
      <c r="A24" s="31">
        <f>'12'!$B$9</f>
        <v>2025</v>
      </c>
      <c r="B24" s="32" t="str">
        <f>'12'!$B$10</f>
        <v>12</v>
      </c>
      <c r="C24" s="33">
        <f>'12'!G46</f>
        <v>0</v>
      </c>
      <c r="D24" s="33">
        <f>'12'!H46</f>
        <v>0</v>
      </c>
      <c r="E24" s="33">
        <f>'12'!I46</f>
        <v>0</v>
      </c>
      <c r="F24" s="33">
        <f>'12'!J46</f>
        <v>0</v>
      </c>
      <c r="G24" s="33">
        <f>'12'!K46</f>
        <v>0</v>
      </c>
      <c r="H24" s="33">
        <f>'12'!L46</f>
        <v>0</v>
      </c>
      <c r="I24" s="38">
        <f t="shared" si="0"/>
        <v>0</v>
      </c>
    </row>
    <row r="25" spans="1:9" x14ac:dyDescent="0.35">
      <c r="A25" s="42" t="s">
        <v>39</v>
      </c>
      <c r="B25" s="42"/>
      <c r="C25" s="29">
        <f t="shared" ref="C25:H25" si="1">SUM(C13:C24)</f>
        <v>0</v>
      </c>
      <c r="D25" s="29">
        <f t="shared" si="1"/>
        <v>0</v>
      </c>
      <c r="E25" s="30">
        <f t="shared" si="1"/>
        <v>0</v>
      </c>
      <c r="F25" s="30">
        <f t="shared" si="1"/>
        <v>0</v>
      </c>
      <c r="G25" s="30">
        <f t="shared" si="1"/>
        <v>0</v>
      </c>
      <c r="H25" s="30">
        <f t="shared" si="1"/>
        <v>0</v>
      </c>
      <c r="I25" s="38">
        <f>C25-SUM(D25:H25)</f>
        <v>0</v>
      </c>
    </row>
    <row r="26" spans="1:9" s="37" customFormat="1" x14ac:dyDescent="0.35">
      <c r="A26" s="36" t="s">
        <v>18</v>
      </c>
    </row>
    <row r="27" spans="1:9" s="37" customFormat="1" x14ac:dyDescent="0.35">
      <c r="A27" s="36" t="s">
        <v>20</v>
      </c>
    </row>
  </sheetData>
  <mergeCells count="16">
    <mergeCell ref="A25:B25"/>
    <mergeCell ref="A1:M3"/>
    <mergeCell ref="A5:C5"/>
    <mergeCell ref="D5:G5"/>
    <mergeCell ref="A6:C6"/>
    <mergeCell ref="D6:G6"/>
    <mergeCell ref="A7:C7"/>
    <mergeCell ref="D7:G7"/>
    <mergeCell ref="E10:H10"/>
    <mergeCell ref="A11:A12"/>
    <mergeCell ref="B11:B12"/>
    <mergeCell ref="C11:C12"/>
    <mergeCell ref="D11:D12"/>
    <mergeCell ref="E11:G11"/>
    <mergeCell ref="H11:H12"/>
    <mergeCell ref="I11:I12"/>
  </mergeCells>
  <conditionalFormatting sqref="I13:I25">
    <cfRule type="cellIs" dxfId="1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09</v>
      </c>
      <c r="D9" s="2">
        <f>DATE(B9,C9,1)</f>
        <v>45901</v>
      </c>
      <c r="E9" s="3">
        <f>DAY(DATE(YEAR(D9),MONTH(D9)+1,1)-1)</f>
        <v>30</v>
      </c>
    </row>
    <row r="10" spans="1:14" ht="15" thickBot="1" x14ac:dyDescent="0.4">
      <c r="A10" s="19" t="s">
        <v>7</v>
      </c>
      <c r="B10" s="22" t="s">
        <v>35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45901</v>
      </c>
      <c r="B15" s="8" t="str">
        <f>TEXT(A15,"TTTT")</f>
        <v>Montag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45902</v>
      </c>
      <c r="B16" s="11" t="str">
        <f t="shared" ref="B16:B45" si="2">TEXT(A16,"TTTT")</f>
        <v>Dienstag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45903</v>
      </c>
      <c r="B17" s="11" t="str">
        <f t="shared" si="2"/>
        <v>Mittwoch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45904</v>
      </c>
      <c r="B18" s="11" t="str">
        <f t="shared" si="2"/>
        <v>Donnerstag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45905</v>
      </c>
      <c r="B19" s="11" t="str">
        <f t="shared" si="2"/>
        <v>Freitag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45906</v>
      </c>
      <c r="B20" s="11" t="str">
        <f t="shared" si="2"/>
        <v>Samstag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45907</v>
      </c>
      <c r="B21" s="11" t="str">
        <f t="shared" si="2"/>
        <v>Sonntag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>G21-SUM(H21:L21)</f>
        <v>0</v>
      </c>
    </row>
    <row r="22" spans="1:14" x14ac:dyDescent="0.35">
      <c r="A22" s="4">
        <f t="shared" si="4"/>
        <v>45908</v>
      </c>
      <c r="B22" s="11" t="str">
        <f t="shared" si="2"/>
        <v>Montag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45909</v>
      </c>
      <c r="B23" s="11" t="str">
        <f t="shared" si="2"/>
        <v>Dienstag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45910</v>
      </c>
      <c r="B24" s="11" t="str">
        <f t="shared" si="2"/>
        <v>Mittwoch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45911</v>
      </c>
      <c r="B25" s="11" t="str">
        <f t="shared" si="2"/>
        <v>Donnerstag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45912</v>
      </c>
      <c r="B26" s="11" t="str">
        <f t="shared" si="2"/>
        <v>Freitag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45913</v>
      </c>
      <c r="B27" s="11" t="str">
        <f t="shared" si="2"/>
        <v>Samstag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45914</v>
      </c>
      <c r="B28" s="11" t="str">
        <f t="shared" si="2"/>
        <v>Sonntag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45915</v>
      </c>
      <c r="B29" s="11" t="str">
        <f t="shared" si="2"/>
        <v>Montag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45916</v>
      </c>
      <c r="B30" s="11" t="str">
        <f t="shared" si="2"/>
        <v>Dienstag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45917</v>
      </c>
      <c r="B31" s="11" t="str">
        <f t="shared" si="2"/>
        <v>Mittwoch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45918</v>
      </c>
      <c r="B32" s="11" t="str">
        <f t="shared" si="2"/>
        <v>Donnerstag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45919</v>
      </c>
      <c r="B33" s="11" t="str">
        <f t="shared" si="2"/>
        <v>Freitag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45920</v>
      </c>
      <c r="B34" s="11" t="str">
        <f t="shared" si="2"/>
        <v>Samstag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45921</v>
      </c>
      <c r="B35" s="11" t="str">
        <f t="shared" si="2"/>
        <v>Sonntag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45922</v>
      </c>
      <c r="B36" s="11" t="str">
        <f t="shared" si="2"/>
        <v>Montag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45923</v>
      </c>
      <c r="B37" s="11" t="str">
        <f t="shared" si="2"/>
        <v>Dienstag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45924</v>
      </c>
      <c r="B38" s="11" t="str">
        <f t="shared" si="2"/>
        <v>Mittwoch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45925</v>
      </c>
      <c r="B39" s="11" t="str">
        <f t="shared" si="2"/>
        <v>Donnerstag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45926</v>
      </c>
      <c r="B40" s="11" t="str">
        <f t="shared" si="2"/>
        <v>Freitag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45927</v>
      </c>
      <c r="B41" s="11" t="str">
        <f t="shared" si="2"/>
        <v>Samstag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45928</v>
      </c>
      <c r="B42" s="11" t="str">
        <f t="shared" si="2"/>
        <v>Sonntag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45929</v>
      </c>
      <c r="B43" s="11" t="str">
        <f t="shared" si="2"/>
        <v>Montag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45930</v>
      </c>
      <c r="B44" s="11" t="str">
        <f t="shared" si="2"/>
        <v>Dienstag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 t="str">
        <f>IF($E$9&gt;30,A44+1,"")</f>
        <v/>
      </c>
      <c r="B45" s="11" t="str">
        <f t="shared" si="2"/>
        <v/>
      </c>
      <c r="C45" s="12"/>
      <c r="D45" s="12"/>
      <c r="E45" s="13" t="str">
        <f>IF(E9&gt;30,((D45-C45)*24),"")</f>
        <v/>
      </c>
      <c r="F45" s="14"/>
      <c r="G45" s="15" t="str">
        <f>IF(E9&gt;30,(E45-F45),"")</f>
        <v/>
      </c>
      <c r="H45" s="14"/>
      <c r="I45" s="14"/>
      <c r="J45" s="14"/>
      <c r="K45" s="14"/>
      <c r="L45" s="14"/>
      <c r="M45" s="24"/>
      <c r="N45" s="39" t="str">
        <f>IF(E9&gt;30,G45-SUM(H45:L45),"")</f>
        <v/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3" priority="1" operator="lessThan">
      <formula>0</formula>
    </cfRule>
  </conditionalFormatting>
  <dataValidations count="3">
    <dataValidation type="list" allowBlank="1" showInputMessage="1" showErrorMessage="1" sqref="B10" xr:uid="{00000000-0002-0000-0900-000000000000}">
      <formula1>"01,02,03,04,05,06,07,08,09,10,11,12"</formula1>
    </dataValidation>
    <dataValidation type="list" allowBlank="1" showInputMessage="1" showErrorMessage="1" sqref="B11" xr:uid="{00000000-0002-0000-09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9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10</v>
      </c>
      <c r="D9" s="2">
        <f>DATE(B9,C9,1)</f>
        <v>45931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36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45931</v>
      </c>
      <c r="B15" s="8" t="str">
        <f>TEXT(A15,"TTTT")</f>
        <v>Mittwoch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45932</v>
      </c>
      <c r="B16" s="11" t="str">
        <f t="shared" ref="B16:B45" si="2">TEXT(A16,"TTTT")</f>
        <v>Donnerstag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45933</v>
      </c>
      <c r="B17" s="11" t="str">
        <f t="shared" si="2"/>
        <v>Freitag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45934</v>
      </c>
      <c r="B18" s="11" t="str">
        <f t="shared" si="2"/>
        <v>Samstag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45935</v>
      </c>
      <c r="B19" s="11" t="str">
        <f t="shared" si="2"/>
        <v>Sonntag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45936</v>
      </c>
      <c r="B20" s="11" t="str">
        <f t="shared" si="2"/>
        <v>Montag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45937</v>
      </c>
      <c r="B21" s="11" t="str">
        <f t="shared" si="2"/>
        <v>Dienstag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>G21-SUM(H21:L21)</f>
        <v>0</v>
      </c>
    </row>
    <row r="22" spans="1:14" x14ac:dyDescent="0.35">
      <c r="A22" s="4">
        <f t="shared" si="4"/>
        <v>45938</v>
      </c>
      <c r="B22" s="11" t="str">
        <f t="shared" si="2"/>
        <v>Mittwoch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45939</v>
      </c>
      <c r="B23" s="11" t="str">
        <f t="shared" si="2"/>
        <v>Donnerstag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45940</v>
      </c>
      <c r="B24" s="11" t="str">
        <f t="shared" si="2"/>
        <v>Freitag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45941</v>
      </c>
      <c r="B25" s="11" t="str">
        <f t="shared" si="2"/>
        <v>Samstag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>G25-SUM(H25:L25)</f>
        <v>0</v>
      </c>
    </row>
    <row r="26" spans="1:14" x14ac:dyDescent="0.35">
      <c r="A26" s="4">
        <f t="shared" si="4"/>
        <v>45942</v>
      </c>
      <c r="B26" s="11" t="str">
        <f t="shared" si="2"/>
        <v>Sonntag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45943</v>
      </c>
      <c r="B27" s="11" t="str">
        <f t="shared" si="2"/>
        <v>Montag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45944</v>
      </c>
      <c r="B28" s="11" t="str">
        <f t="shared" si="2"/>
        <v>Dienstag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45945</v>
      </c>
      <c r="B29" s="11" t="str">
        <f t="shared" si="2"/>
        <v>Mittwoch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45946</v>
      </c>
      <c r="B30" s="11" t="str">
        <f t="shared" si="2"/>
        <v>Donnerstag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45947</v>
      </c>
      <c r="B31" s="11" t="str">
        <f t="shared" si="2"/>
        <v>Freitag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45948</v>
      </c>
      <c r="B32" s="11" t="str">
        <f t="shared" si="2"/>
        <v>Samstag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45949</v>
      </c>
      <c r="B33" s="11" t="str">
        <f t="shared" si="2"/>
        <v>Sonntag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45950</v>
      </c>
      <c r="B34" s="11" t="str">
        <f t="shared" si="2"/>
        <v>Montag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45951</v>
      </c>
      <c r="B35" s="11" t="str">
        <f t="shared" si="2"/>
        <v>Dienstag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45952</v>
      </c>
      <c r="B36" s="11" t="str">
        <f t="shared" si="2"/>
        <v>Mittwoch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45953</v>
      </c>
      <c r="B37" s="11" t="str">
        <f t="shared" si="2"/>
        <v>Donnerstag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45954</v>
      </c>
      <c r="B38" s="11" t="str">
        <f t="shared" si="2"/>
        <v>Freitag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45955</v>
      </c>
      <c r="B39" s="11" t="str">
        <f t="shared" si="2"/>
        <v>Samstag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>G39-SUM(H39:L39)</f>
        <v>0</v>
      </c>
    </row>
    <row r="40" spans="1:14" x14ac:dyDescent="0.35">
      <c r="A40" s="4">
        <f t="shared" si="4"/>
        <v>45956</v>
      </c>
      <c r="B40" s="11" t="str">
        <f t="shared" si="2"/>
        <v>Sonntag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45957</v>
      </c>
      <c r="B41" s="11" t="str">
        <f t="shared" si="2"/>
        <v>Montag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45958</v>
      </c>
      <c r="B42" s="11" t="str">
        <f t="shared" si="2"/>
        <v>Dienstag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45959</v>
      </c>
      <c r="B43" s="11" t="str">
        <f t="shared" si="2"/>
        <v>Mittwoch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45960</v>
      </c>
      <c r="B44" s="11" t="str">
        <f t="shared" si="2"/>
        <v>Donnerstag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45961</v>
      </c>
      <c r="B45" s="11" t="str">
        <f t="shared" si="2"/>
        <v>Freitag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2" priority="1" operator="lessThan">
      <formula>0</formula>
    </cfRule>
  </conditionalFormatting>
  <dataValidations count="3">
    <dataValidation type="list" allowBlank="1" showInputMessage="1" showErrorMessage="1" sqref="B10" xr:uid="{00000000-0002-0000-0A00-000000000000}">
      <formula1>"01,02,03,04,05,06,07,08,09,10,11,12"</formula1>
    </dataValidation>
    <dataValidation type="list" allowBlank="1" showInputMessage="1" showErrorMessage="1" sqref="B11" xr:uid="{00000000-0002-0000-0A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A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11</v>
      </c>
      <c r="D9" s="2">
        <f>DATE(B9,C9,1)</f>
        <v>45962</v>
      </c>
      <c r="E9" s="3">
        <f>DAY(DATE(YEAR(D9),MONTH(D9)+1,1)-1)</f>
        <v>30</v>
      </c>
    </row>
    <row r="10" spans="1:14" ht="15" thickBot="1" x14ac:dyDescent="0.4">
      <c r="A10" s="19" t="s">
        <v>7</v>
      </c>
      <c r="B10" s="22" t="s">
        <v>37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45962</v>
      </c>
      <c r="B15" s="8" t="str">
        <f>TEXT(A15,"TTTT")</f>
        <v>Samstag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45963</v>
      </c>
      <c r="B16" s="11" t="str">
        <f t="shared" ref="B16:B45" si="2">TEXT(A16,"TTTT")</f>
        <v>Sonntag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45964</v>
      </c>
      <c r="B17" s="11" t="str">
        <f t="shared" si="2"/>
        <v>Montag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>G17-SUM(H17:L17)</f>
        <v>0</v>
      </c>
    </row>
    <row r="18" spans="1:14" x14ac:dyDescent="0.35">
      <c r="A18" s="4">
        <f t="shared" si="4"/>
        <v>45965</v>
      </c>
      <c r="B18" s="11" t="str">
        <f t="shared" si="2"/>
        <v>Dienstag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45966</v>
      </c>
      <c r="B19" s="11" t="str">
        <f t="shared" si="2"/>
        <v>Mittwoch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45967</v>
      </c>
      <c r="B20" s="11" t="str">
        <f t="shared" si="2"/>
        <v>Donnerstag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45968</v>
      </c>
      <c r="B21" s="11" t="str">
        <f t="shared" si="2"/>
        <v>Freitag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>G21-SUM(H21:L21)</f>
        <v>0</v>
      </c>
    </row>
    <row r="22" spans="1:14" x14ac:dyDescent="0.35">
      <c r="A22" s="4">
        <f t="shared" si="4"/>
        <v>45969</v>
      </c>
      <c r="B22" s="11" t="str">
        <f t="shared" si="2"/>
        <v>Samstag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45970</v>
      </c>
      <c r="B23" s="11" t="str">
        <f t="shared" si="2"/>
        <v>Sonntag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45971</v>
      </c>
      <c r="B24" s="11" t="str">
        <f t="shared" si="2"/>
        <v>Montag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45972</v>
      </c>
      <c r="B25" s="11" t="str">
        <f t="shared" si="2"/>
        <v>Dienstag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45973</v>
      </c>
      <c r="B26" s="11" t="str">
        <f t="shared" si="2"/>
        <v>Mittwoch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45974</v>
      </c>
      <c r="B27" s="11" t="str">
        <f t="shared" si="2"/>
        <v>Donnerstag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45975</v>
      </c>
      <c r="B28" s="11" t="str">
        <f t="shared" si="2"/>
        <v>Freitag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45976</v>
      </c>
      <c r="B29" s="11" t="str">
        <f t="shared" si="2"/>
        <v>Samstag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45977</v>
      </c>
      <c r="B30" s="11" t="str">
        <f t="shared" si="2"/>
        <v>Sonntag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45978</v>
      </c>
      <c r="B31" s="11" t="str">
        <f t="shared" si="2"/>
        <v>Montag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45979</v>
      </c>
      <c r="B32" s="11" t="str">
        <f t="shared" si="2"/>
        <v>Dienstag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45980</v>
      </c>
      <c r="B33" s="11" t="str">
        <f t="shared" si="2"/>
        <v>Mittwoch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45981</v>
      </c>
      <c r="B34" s="11" t="str">
        <f t="shared" si="2"/>
        <v>Donnerstag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45982</v>
      </c>
      <c r="B35" s="11" t="str">
        <f t="shared" si="2"/>
        <v>Freitag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45983</v>
      </c>
      <c r="B36" s="11" t="str">
        <f t="shared" si="2"/>
        <v>Samstag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45984</v>
      </c>
      <c r="B37" s="11" t="str">
        <f t="shared" si="2"/>
        <v>Sonntag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45985</v>
      </c>
      <c r="B38" s="11" t="str">
        <f t="shared" si="2"/>
        <v>Montag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45986</v>
      </c>
      <c r="B39" s="11" t="str">
        <f t="shared" si="2"/>
        <v>Dienstag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>G39-SUM(H39:L39)</f>
        <v>0</v>
      </c>
    </row>
    <row r="40" spans="1:14" x14ac:dyDescent="0.35">
      <c r="A40" s="4">
        <f t="shared" si="4"/>
        <v>45987</v>
      </c>
      <c r="B40" s="11" t="str">
        <f t="shared" si="2"/>
        <v>Mittwoch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45988</v>
      </c>
      <c r="B41" s="11" t="str">
        <f t="shared" si="2"/>
        <v>Donnerstag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45989</v>
      </c>
      <c r="B42" s="11" t="str">
        <f t="shared" si="2"/>
        <v>Freitag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45990</v>
      </c>
      <c r="B43" s="11" t="str">
        <f t="shared" si="2"/>
        <v>Samstag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45991</v>
      </c>
      <c r="B44" s="11" t="str">
        <f t="shared" si="2"/>
        <v>Sonntag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 t="str">
        <f>IF($E$9&gt;30,A44+1,"")</f>
        <v/>
      </c>
      <c r="B45" s="11" t="str">
        <f t="shared" si="2"/>
        <v/>
      </c>
      <c r="C45" s="12"/>
      <c r="D45" s="12"/>
      <c r="E45" s="13" t="str">
        <f>IF(E9&gt;30,((D45-C45)*24),"")</f>
        <v/>
      </c>
      <c r="F45" s="14"/>
      <c r="G45" s="15" t="str">
        <f>IF(E9&gt;30,(E45-F45),"")</f>
        <v/>
      </c>
      <c r="H45" s="14"/>
      <c r="I45" s="14"/>
      <c r="J45" s="14"/>
      <c r="K45" s="14"/>
      <c r="L45" s="14"/>
      <c r="M45" s="24"/>
      <c r="N45" s="39" t="str">
        <f>IF(E9&gt;30,G45-SUM(H45:L45),"")</f>
        <v/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1" priority="1" operator="lessThan">
      <formula>0</formula>
    </cfRule>
  </conditionalFormatting>
  <dataValidations count="3">
    <dataValidation type="list" allowBlank="1" showInputMessage="1" showErrorMessage="1" sqref="B10" xr:uid="{00000000-0002-0000-0B00-000000000000}">
      <formula1>"01,02,03,04,05,06,07,08,09,10,11,12"</formula1>
    </dataValidation>
    <dataValidation type="list" allowBlank="1" showInputMessage="1" showErrorMessage="1" sqref="B11" xr:uid="{00000000-0002-0000-0B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B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59"/>
  <sheetViews>
    <sheetView topLeftCell="A7" workbookViewId="0">
      <selection activeCell="R20" sqref="R20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12</v>
      </c>
      <c r="D9" s="2">
        <f>DATE(B9,C9,1)</f>
        <v>45992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38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45992</v>
      </c>
      <c r="B15" s="8" t="str">
        <f>TEXT(A15,"TTTT")</f>
        <v>Montag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45993</v>
      </c>
      <c r="B16" s="11" t="str">
        <f t="shared" ref="B16:B45" si="2">TEXT(A16,"TTTT")</f>
        <v>Dienstag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45994</v>
      </c>
      <c r="B17" s="11" t="str">
        <f t="shared" si="2"/>
        <v>Mittwoch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>G17-SUM(H17:L17)</f>
        <v>0</v>
      </c>
    </row>
    <row r="18" spans="1:14" x14ac:dyDescent="0.35">
      <c r="A18" s="4">
        <f t="shared" si="4"/>
        <v>45995</v>
      </c>
      <c r="B18" s="11" t="str">
        <f t="shared" si="2"/>
        <v>Donnerstag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45996</v>
      </c>
      <c r="B19" s="11" t="str">
        <f t="shared" si="2"/>
        <v>Freitag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45997</v>
      </c>
      <c r="B20" s="11" t="str">
        <f t="shared" si="2"/>
        <v>Samstag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45998</v>
      </c>
      <c r="B21" s="11" t="str">
        <f t="shared" si="2"/>
        <v>Sonntag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>G21-SUM(H21:L21)</f>
        <v>0</v>
      </c>
    </row>
    <row r="22" spans="1:14" x14ac:dyDescent="0.35">
      <c r="A22" s="4">
        <f t="shared" si="4"/>
        <v>45999</v>
      </c>
      <c r="B22" s="11" t="str">
        <f t="shared" si="2"/>
        <v>Montag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46000</v>
      </c>
      <c r="B23" s="11" t="str">
        <f t="shared" si="2"/>
        <v>Dienstag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46001</v>
      </c>
      <c r="B24" s="11" t="str">
        <f t="shared" si="2"/>
        <v>Mittwoch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46002</v>
      </c>
      <c r="B25" s="11" t="str">
        <f t="shared" si="2"/>
        <v>Donnerstag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46003</v>
      </c>
      <c r="B26" s="11" t="str">
        <f t="shared" si="2"/>
        <v>Freitag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46004</v>
      </c>
      <c r="B27" s="11" t="str">
        <f t="shared" si="2"/>
        <v>Samstag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46005</v>
      </c>
      <c r="B28" s="11" t="str">
        <f t="shared" si="2"/>
        <v>Sonntag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46006</v>
      </c>
      <c r="B29" s="11" t="str">
        <f t="shared" si="2"/>
        <v>Montag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46007</v>
      </c>
      <c r="B30" s="11" t="str">
        <f t="shared" si="2"/>
        <v>Dienstag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46008</v>
      </c>
      <c r="B31" s="11" t="str">
        <f t="shared" si="2"/>
        <v>Mittwoch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46009</v>
      </c>
      <c r="B32" s="11" t="str">
        <f t="shared" si="2"/>
        <v>Donnerstag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46010</v>
      </c>
      <c r="B33" s="11" t="str">
        <f t="shared" si="2"/>
        <v>Freitag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46011</v>
      </c>
      <c r="B34" s="11" t="str">
        <f t="shared" si="2"/>
        <v>Samstag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46012</v>
      </c>
      <c r="B35" s="11" t="str">
        <f t="shared" si="2"/>
        <v>Sonntag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46013</v>
      </c>
      <c r="B36" s="11" t="str">
        <f t="shared" si="2"/>
        <v>Montag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46014</v>
      </c>
      <c r="B37" s="11" t="str">
        <f t="shared" si="2"/>
        <v>Dienstag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46015</v>
      </c>
      <c r="B38" s="11" t="str">
        <f t="shared" si="2"/>
        <v>Mittwoch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46016</v>
      </c>
      <c r="B39" s="11" t="str">
        <f t="shared" si="2"/>
        <v>Donnerstag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>G39-SUM(H39:L39)</f>
        <v>0</v>
      </c>
    </row>
    <row r="40" spans="1:14" x14ac:dyDescent="0.35">
      <c r="A40" s="4">
        <f t="shared" si="4"/>
        <v>46017</v>
      </c>
      <c r="B40" s="11" t="str">
        <f t="shared" si="2"/>
        <v>Freitag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46018</v>
      </c>
      <c r="B41" s="11" t="str">
        <f t="shared" si="2"/>
        <v>Samstag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46019</v>
      </c>
      <c r="B42" s="11" t="str">
        <f t="shared" si="2"/>
        <v>Sonntag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46020</v>
      </c>
      <c r="B43" s="11" t="str">
        <f t="shared" si="2"/>
        <v>Montag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46021</v>
      </c>
      <c r="B44" s="11" t="str">
        <f t="shared" si="2"/>
        <v>Dienstag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46022</v>
      </c>
      <c r="B45" s="11" t="str">
        <f t="shared" si="2"/>
        <v>Mittwoch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0" priority="1" operator="lessThan">
      <formula>0</formula>
    </cfRule>
  </conditionalFormatting>
  <dataValidations count="3">
    <dataValidation type="list" allowBlank="1" showInputMessage="1" showErrorMessage="1" sqref="B10" xr:uid="{00000000-0002-0000-0C00-000000000000}">
      <formula1>"01,02,03,04,05,06,07,08,09,10,11,12"</formula1>
    </dataValidation>
    <dataValidation type="list" allowBlank="1" showInputMessage="1" showErrorMessage="1" sqref="B11" xr:uid="{00000000-0002-0000-0C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C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9"/>
  <sheetViews>
    <sheetView topLeftCell="A4" workbookViewId="0">
      <selection activeCell="L13" sqref="L13:L14"/>
    </sheetView>
  </sheetViews>
  <sheetFormatPr defaultColWidth="10.81640625" defaultRowHeight="14.5" x14ac:dyDescent="0.35"/>
  <cols>
    <col min="13" max="13" width="13.81640625" customWidth="1"/>
    <col min="14" max="14" width="10.54296875" bestFit="1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01</v>
      </c>
      <c r="D9" s="2">
        <f>DATE(B9,C9,1)</f>
        <v>45658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26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41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45658</v>
      </c>
      <c r="B15" s="8" t="str">
        <f>TEXT(A15,"TTTT")</f>
        <v>Mittwoch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45659</v>
      </c>
      <c r="B16" s="11" t="str">
        <f t="shared" ref="B16:B45" si="2">TEXT(A16,"TTTT")</f>
        <v>Donnerstag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45660</v>
      </c>
      <c r="B17" s="11" t="str">
        <f t="shared" si="2"/>
        <v>Freitag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45661</v>
      </c>
      <c r="B18" s="11" t="str">
        <f t="shared" si="2"/>
        <v>Samstag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45662</v>
      </c>
      <c r="B19" s="11" t="str">
        <f t="shared" si="2"/>
        <v>Sonntag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45663</v>
      </c>
      <c r="B20" s="11" t="str">
        <f t="shared" si="2"/>
        <v>Montag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45664</v>
      </c>
      <c r="B21" s="11" t="str">
        <f t="shared" si="2"/>
        <v>Dienstag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45665</v>
      </c>
      <c r="B22" s="11" t="str">
        <f t="shared" si="2"/>
        <v>Mittwoch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45666</v>
      </c>
      <c r="B23" s="11" t="str">
        <f t="shared" si="2"/>
        <v>Donnerstag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45667</v>
      </c>
      <c r="B24" s="11" t="str">
        <f t="shared" si="2"/>
        <v>Freitag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45668</v>
      </c>
      <c r="B25" s="11" t="str">
        <f t="shared" si="2"/>
        <v>Samstag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45669</v>
      </c>
      <c r="B26" s="11" t="str">
        <f t="shared" si="2"/>
        <v>Sonntag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45670</v>
      </c>
      <c r="B27" s="11" t="str">
        <f t="shared" si="2"/>
        <v>Montag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45671</v>
      </c>
      <c r="B28" s="11" t="str">
        <f t="shared" si="2"/>
        <v>Dienstag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45672</v>
      </c>
      <c r="B29" s="11" t="str">
        <f t="shared" si="2"/>
        <v>Mittwoch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45673</v>
      </c>
      <c r="B30" s="11" t="str">
        <f t="shared" si="2"/>
        <v>Donnerstag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45674</v>
      </c>
      <c r="B31" s="11" t="str">
        <f t="shared" si="2"/>
        <v>Freitag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45675</v>
      </c>
      <c r="B32" s="11" t="str">
        <f t="shared" si="2"/>
        <v>Samstag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45676</v>
      </c>
      <c r="B33" s="11" t="str">
        <f t="shared" si="2"/>
        <v>Sonntag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45677</v>
      </c>
      <c r="B34" s="11" t="str">
        <f t="shared" si="2"/>
        <v>Montag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45678</v>
      </c>
      <c r="B35" s="11" t="str">
        <f t="shared" si="2"/>
        <v>Dienstag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45679</v>
      </c>
      <c r="B36" s="11" t="str">
        <f t="shared" si="2"/>
        <v>Mittwoch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45680</v>
      </c>
      <c r="B37" s="11" t="str">
        <f t="shared" si="2"/>
        <v>Donnerstag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45681</v>
      </c>
      <c r="B38" s="11" t="str">
        <f t="shared" si="2"/>
        <v>Freitag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45682</v>
      </c>
      <c r="B39" s="11" t="str">
        <f t="shared" si="2"/>
        <v>Samstag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45683</v>
      </c>
      <c r="B40" s="11" t="str">
        <f t="shared" si="2"/>
        <v>Sonntag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45684</v>
      </c>
      <c r="B41" s="11" t="str">
        <f t="shared" si="2"/>
        <v>Montag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45685</v>
      </c>
      <c r="B42" s="11" t="str">
        <f t="shared" si="2"/>
        <v>Dienstag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45686</v>
      </c>
      <c r="B43" s="11" t="str">
        <f t="shared" si="2"/>
        <v>Mittwoch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45687</v>
      </c>
      <c r="B44" s="11" t="str">
        <f t="shared" si="2"/>
        <v>Donnerstag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45688</v>
      </c>
      <c r="B45" s="11" t="str">
        <f t="shared" si="2"/>
        <v>Freitag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F13:F14"/>
    <mergeCell ref="A5:C5"/>
    <mergeCell ref="A6:C6"/>
    <mergeCell ref="A7:C7"/>
    <mergeCell ref="D5:G5"/>
    <mergeCell ref="D6:G6"/>
    <mergeCell ref="D7:G7"/>
    <mergeCell ref="M13:M14"/>
    <mergeCell ref="I12:M12"/>
    <mergeCell ref="A1:M3"/>
    <mergeCell ref="A58:E58"/>
    <mergeCell ref="A59:E59"/>
    <mergeCell ref="G13:G14"/>
    <mergeCell ref="H13:H14"/>
    <mergeCell ref="A46:D46"/>
    <mergeCell ref="A57:E57"/>
    <mergeCell ref="H57:L57"/>
    <mergeCell ref="L13:L14"/>
    <mergeCell ref="I13:K13"/>
    <mergeCell ref="C14:D14"/>
    <mergeCell ref="A13:A14"/>
    <mergeCell ref="B13:B14"/>
    <mergeCell ref="E13:E14"/>
  </mergeCells>
  <conditionalFormatting sqref="N15:N46">
    <cfRule type="cellIs" dxfId="11" priority="1" operator="lessThan">
      <formula>0</formula>
    </cfRule>
  </conditionalFormatting>
  <dataValidations count="3">
    <dataValidation type="list" allowBlank="1" showInputMessage="1" showErrorMessage="1" sqref="B9" xr:uid="{00000000-0002-0000-0100-000000000000}">
      <formula1>"2022,2023,2024,2025,2026,2027,2028,2029"</formula1>
    </dataValidation>
    <dataValidation type="list" allowBlank="1" showInputMessage="1" showErrorMessage="1" sqref="B11" xr:uid="{00000000-0002-0000-0100-000001000000}">
      <formula1>"Januar,Februar,März,April,Mai,Juni,Juli,August,September,Oktober,November,Dezember"</formula1>
    </dataValidation>
    <dataValidation type="list" allowBlank="1" showInputMessage="1" showErrorMessage="1" sqref="B10" xr:uid="{00000000-0002-0000-0100-000002000000}">
      <formula1>"01,02,03,04,05,06,07,08,09,10,11,12"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9"/>
  <sheetViews>
    <sheetView topLeftCell="A5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02</v>
      </c>
      <c r="D9" s="2">
        <f>DATE(B9,C9,1)</f>
        <v>45689</v>
      </c>
      <c r="E9" s="3">
        <f>DAY(DATE(YEAR(D9),MONTH(D9)+1,1)-1)</f>
        <v>28</v>
      </c>
    </row>
    <row r="10" spans="1:14" ht="15" thickBot="1" x14ac:dyDescent="0.4">
      <c r="A10" s="19" t="s">
        <v>7</v>
      </c>
      <c r="B10" s="22" t="s">
        <v>28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45689</v>
      </c>
      <c r="B15" s="8" t="str">
        <f>TEXT(A15,"TTTT")</f>
        <v>Samstag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45690</v>
      </c>
      <c r="B16" s="11" t="str">
        <f t="shared" ref="B16:B45" si="2">TEXT(A16,"TTTT")</f>
        <v>Sonntag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45691</v>
      </c>
      <c r="B17" s="11" t="str">
        <f t="shared" si="2"/>
        <v>Montag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45692</v>
      </c>
      <c r="B18" s="11" t="str">
        <f t="shared" si="2"/>
        <v>Dienstag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45693</v>
      </c>
      <c r="B19" s="11" t="str">
        <f t="shared" si="2"/>
        <v>Mittwoch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45694</v>
      </c>
      <c r="B20" s="11" t="str">
        <f t="shared" si="2"/>
        <v>Donnerstag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45695</v>
      </c>
      <c r="B21" s="11" t="str">
        <f t="shared" si="2"/>
        <v>Freitag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45696</v>
      </c>
      <c r="B22" s="11" t="str">
        <f t="shared" si="2"/>
        <v>Samstag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45697</v>
      </c>
      <c r="B23" s="11" t="str">
        <f t="shared" si="2"/>
        <v>Sonntag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45698</v>
      </c>
      <c r="B24" s="11" t="str">
        <f t="shared" si="2"/>
        <v>Montag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45699</v>
      </c>
      <c r="B25" s="11" t="str">
        <f t="shared" si="2"/>
        <v>Dienstag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45700</v>
      </c>
      <c r="B26" s="11" t="str">
        <f t="shared" si="2"/>
        <v>Mittwoch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45701</v>
      </c>
      <c r="B27" s="11" t="str">
        <f t="shared" si="2"/>
        <v>Donnerstag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45702</v>
      </c>
      <c r="B28" s="11" t="str">
        <f t="shared" si="2"/>
        <v>Freitag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45703</v>
      </c>
      <c r="B29" s="11" t="str">
        <f t="shared" si="2"/>
        <v>Samstag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45704</v>
      </c>
      <c r="B30" s="11" t="str">
        <f t="shared" si="2"/>
        <v>Sonntag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45705</v>
      </c>
      <c r="B31" s="11" t="str">
        <f t="shared" si="2"/>
        <v>Montag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45706</v>
      </c>
      <c r="B32" s="11" t="str">
        <f t="shared" si="2"/>
        <v>Dienstag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45707</v>
      </c>
      <c r="B33" s="11" t="str">
        <f t="shared" si="2"/>
        <v>Mittwoch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45708</v>
      </c>
      <c r="B34" s="11" t="str">
        <f t="shared" si="2"/>
        <v>Donnerstag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45709</v>
      </c>
      <c r="B35" s="11" t="str">
        <f t="shared" si="2"/>
        <v>Freitag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45710</v>
      </c>
      <c r="B36" s="11" t="str">
        <f t="shared" si="2"/>
        <v>Samstag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45711</v>
      </c>
      <c r="B37" s="11" t="str">
        <f t="shared" si="2"/>
        <v>Sonntag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45712</v>
      </c>
      <c r="B38" s="11" t="str">
        <f t="shared" si="2"/>
        <v>Montag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45713</v>
      </c>
      <c r="B39" s="11" t="str">
        <f t="shared" si="2"/>
        <v>Dienstag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45714</v>
      </c>
      <c r="B40" s="11" t="str">
        <f t="shared" si="2"/>
        <v>Mittwoch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45715</v>
      </c>
      <c r="B41" s="11" t="str">
        <f t="shared" si="2"/>
        <v>Donnerstag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45716</v>
      </c>
      <c r="B42" s="11" t="str">
        <f t="shared" si="2"/>
        <v>Freitag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 t="str">
        <f>IF($E$9&gt;28,A42+1,"")</f>
        <v/>
      </c>
      <c r="B43" s="11" t="str">
        <f t="shared" si="2"/>
        <v/>
      </c>
      <c r="C43" s="12"/>
      <c r="D43" s="12"/>
      <c r="E43" s="13" t="str">
        <f>IF(E9&gt;28,((D43-C43)*24),"")</f>
        <v/>
      </c>
      <c r="F43" s="14"/>
      <c r="G43" s="15" t="str">
        <f>IF(E9&gt;28,(E43-F43),"")</f>
        <v/>
      </c>
      <c r="H43" s="14"/>
      <c r="I43" s="14"/>
      <c r="J43" s="14"/>
      <c r="K43" s="14"/>
      <c r="L43" s="14"/>
      <c r="M43" s="24"/>
      <c r="N43" s="39" t="str">
        <f>IF(E9&gt;28,G43-SUM(H43:L43),"")</f>
        <v/>
      </c>
    </row>
    <row r="44" spans="1:14" x14ac:dyDescent="0.35">
      <c r="A44" s="4" t="str">
        <f>IF($E$9&gt;29,A43+1,"")</f>
        <v/>
      </c>
      <c r="B44" s="11" t="str">
        <f t="shared" si="2"/>
        <v/>
      </c>
      <c r="C44" s="12"/>
      <c r="D44" s="12"/>
      <c r="E44" s="13" t="str">
        <f>IF(E9&gt;29,((D44-C44)*24),"")</f>
        <v/>
      </c>
      <c r="F44" s="14"/>
      <c r="G44" s="15" t="str">
        <f>IF(E9&gt;29,(E44-F44),"")</f>
        <v/>
      </c>
      <c r="H44" s="14"/>
      <c r="I44" s="14"/>
      <c r="J44" s="14"/>
      <c r="K44" s="14"/>
      <c r="L44" s="14"/>
      <c r="M44" s="24"/>
      <c r="N44" s="39" t="str">
        <f>IF(E9&gt;29,G44-SUM(H44:L44),"")</f>
        <v/>
      </c>
    </row>
    <row r="45" spans="1:14" x14ac:dyDescent="0.35">
      <c r="A45" s="4" t="str">
        <f>IF($E$9&gt;30,A44+1,"")</f>
        <v/>
      </c>
      <c r="B45" s="11" t="str">
        <f t="shared" si="2"/>
        <v/>
      </c>
      <c r="C45" s="12"/>
      <c r="D45" s="12"/>
      <c r="E45" s="13" t="str">
        <f>IF(E9&gt;30,((D45-C45)*24),"")</f>
        <v/>
      </c>
      <c r="F45" s="14"/>
      <c r="G45" s="15" t="str">
        <f>IF(E9&gt;30,(E45-F45),"")</f>
        <v/>
      </c>
      <c r="H45" s="14"/>
      <c r="I45" s="14"/>
      <c r="J45" s="14"/>
      <c r="K45" s="14"/>
      <c r="L45" s="14"/>
      <c r="M45" s="24"/>
      <c r="N45" s="39" t="str">
        <f>IF(E9&gt;30,G45-SUM(H45:L45),"")</f>
        <v/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10" priority="1" operator="lessThan">
      <formula>0</formula>
    </cfRule>
  </conditionalFormatting>
  <dataValidations count="3">
    <dataValidation type="list" allowBlank="1" showInputMessage="1" showErrorMessage="1" sqref="B10" xr:uid="{00000000-0002-0000-0200-000000000000}">
      <formula1>"01,02,03,04,05,06,07,08,09,10,11,12"</formula1>
    </dataValidation>
    <dataValidation type="list" allowBlank="1" showInputMessage="1" showErrorMessage="1" sqref="B11" xr:uid="{00000000-0002-0000-02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2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9"/>
  <sheetViews>
    <sheetView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03</v>
      </c>
      <c r="D9" s="2">
        <f>DATE(B9,C9,1)</f>
        <v>45717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29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45717</v>
      </c>
      <c r="B15" s="8" t="str">
        <f>TEXT(A15,"TTTT")</f>
        <v>Samstag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45718</v>
      </c>
      <c r="B16" s="11" t="str">
        <f t="shared" ref="B16:B45" si="2">TEXT(A16,"TTTT")</f>
        <v>Sonntag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45719</v>
      </c>
      <c r="B17" s="11" t="str">
        <f t="shared" si="2"/>
        <v>Montag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45720</v>
      </c>
      <c r="B18" s="11" t="str">
        <f t="shared" si="2"/>
        <v>Dienstag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45721</v>
      </c>
      <c r="B19" s="11" t="str">
        <f t="shared" si="2"/>
        <v>Mittwoch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45722</v>
      </c>
      <c r="B20" s="11" t="str">
        <f t="shared" si="2"/>
        <v>Donnerstag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45723</v>
      </c>
      <c r="B21" s="11" t="str">
        <f t="shared" si="2"/>
        <v>Freitag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45724</v>
      </c>
      <c r="B22" s="11" t="str">
        <f t="shared" si="2"/>
        <v>Samstag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45725</v>
      </c>
      <c r="B23" s="11" t="str">
        <f t="shared" si="2"/>
        <v>Sonntag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45726</v>
      </c>
      <c r="B24" s="11" t="str">
        <f t="shared" si="2"/>
        <v>Montag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45727</v>
      </c>
      <c r="B25" s="11" t="str">
        <f t="shared" si="2"/>
        <v>Dienstag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45728</v>
      </c>
      <c r="B26" s="11" t="str">
        <f t="shared" si="2"/>
        <v>Mittwoch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45729</v>
      </c>
      <c r="B27" s="11" t="str">
        <f t="shared" si="2"/>
        <v>Donnerstag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45730</v>
      </c>
      <c r="B28" s="11" t="str">
        <f t="shared" si="2"/>
        <v>Freitag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45731</v>
      </c>
      <c r="B29" s="11" t="str">
        <f t="shared" si="2"/>
        <v>Samstag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45732</v>
      </c>
      <c r="B30" s="11" t="str">
        <f t="shared" si="2"/>
        <v>Sonntag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45733</v>
      </c>
      <c r="B31" s="11" t="str">
        <f t="shared" si="2"/>
        <v>Montag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45734</v>
      </c>
      <c r="B32" s="11" t="str">
        <f t="shared" si="2"/>
        <v>Dienstag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45735</v>
      </c>
      <c r="B33" s="11" t="str">
        <f t="shared" si="2"/>
        <v>Mittwoch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45736</v>
      </c>
      <c r="B34" s="11" t="str">
        <f t="shared" si="2"/>
        <v>Donnerstag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45737</v>
      </c>
      <c r="B35" s="11" t="str">
        <f t="shared" si="2"/>
        <v>Freitag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45738</v>
      </c>
      <c r="B36" s="11" t="str">
        <f t="shared" si="2"/>
        <v>Samstag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45739</v>
      </c>
      <c r="B37" s="11" t="str">
        <f t="shared" si="2"/>
        <v>Sonntag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45740</v>
      </c>
      <c r="B38" s="11" t="str">
        <f t="shared" si="2"/>
        <v>Montag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45741</v>
      </c>
      <c r="B39" s="11" t="str">
        <f t="shared" si="2"/>
        <v>Dienstag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45742</v>
      </c>
      <c r="B40" s="11" t="str">
        <f t="shared" si="2"/>
        <v>Mittwoch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45743</v>
      </c>
      <c r="B41" s="11" t="str">
        <f t="shared" si="2"/>
        <v>Donnerstag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45744</v>
      </c>
      <c r="B42" s="11" t="str">
        <f t="shared" si="2"/>
        <v>Freitag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45745</v>
      </c>
      <c r="B43" s="11" t="str">
        <f t="shared" si="2"/>
        <v>Samstag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45746</v>
      </c>
      <c r="B44" s="11" t="str">
        <f t="shared" si="2"/>
        <v>Sonntag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45747</v>
      </c>
      <c r="B45" s="11" t="str">
        <f t="shared" si="2"/>
        <v>Montag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9" priority="1" operator="lessThan">
      <formula>0</formula>
    </cfRule>
  </conditionalFormatting>
  <dataValidations count="3">
    <dataValidation type="list" allowBlank="1" showInputMessage="1" showErrorMessage="1" sqref="B9" xr:uid="{00000000-0002-0000-0300-000000000000}">
      <formula1>"2022,2023,2024,2025,2026,2027,2028,2029"</formula1>
    </dataValidation>
    <dataValidation type="list" allowBlank="1" showInputMessage="1" showErrorMessage="1" sqref="B11" xr:uid="{00000000-0002-0000-0300-000001000000}">
      <formula1>"Januar,Februar,März,April,Mai,Juni,Juli,August,September,Oktober,November,Dezember"</formula1>
    </dataValidation>
    <dataValidation type="list" allowBlank="1" showInputMessage="1" showErrorMessage="1" sqref="B10" xr:uid="{00000000-0002-0000-0300-000002000000}">
      <formula1>"01,02,03,04,05,06,07,08,09,10,11,12"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9"/>
  <sheetViews>
    <sheetView topLeftCell="A13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04</v>
      </c>
      <c r="D9" s="2">
        <f>DATE(B9,C9,1)</f>
        <v>45748</v>
      </c>
      <c r="E9" s="3">
        <f>DAY(DATE(YEAR(D9),MONTH(D9)+1,1)-1)</f>
        <v>30</v>
      </c>
    </row>
    <row r="10" spans="1:14" ht="15" thickBot="1" x14ac:dyDescent="0.4">
      <c r="A10" s="19" t="s">
        <v>7</v>
      </c>
      <c r="B10" s="22" t="s">
        <v>30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45748</v>
      </c>
      <c r="B15" s="8" t="str">
        <f>TEXT(A15,"TTTT")</f>
        <v>Dienstag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45749</v>
      </c>
      <c r="B16" s="11" t="str">
        <f t="shared" ref="B16:B45" si="2">TEXT(A16,"TTTT")</f>
        <v>Mittwoch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45750</v>
      </c>
      <c r="B17" s="11" t="str">
        <f t="shared" si="2"/>
        <v>Donnerstag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45751</v>
      </c>
      <c r="B18" s="11" t="str">
        <f t="shared" si="2"/>
        <v>Freitag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45752</v>
      </c>
      <c r="B19" s="11" t="str">
        <f t="shared" si="2"/>
        <v>Samstag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45753</v>
      </c>
      <c r="B20" s="11" t="str">
        <f t="shared" si="2"/>
        <v>Sonntag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45754</v>
      </c>
      <c r="B21" s="11" t="str">
        <f t="shared" si="2"/>
        <v>Montag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45755</v>
      </c>
      <c r="B22" s="11" t="str">
        <f t="shared" si="2"/>
        <v>Dienstag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45756</v>
      </c>
      <c r="B23" s="11" t="str">
        <f t="shared" si="2"/>
        <v>Mittwoch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45757</v>
      </c>
      <c r="B24" s="11" t="str">
        <f t="shared" si="2"/>
        <v>Donnerstag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45758</v>
      </c>
      <c r="B25" s="11" t="str">
        <f t="shared" si="2"/>
        <v>Freitag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45759</v>
      </c>
      <c r="B26" s="11" t="str">
        <f t="shared" si="2"/>
        <v>Samstag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45760</v>
      </c>
      <c r="B27" s="11" t="str">
        <f t="shared" si="2"/>
        <v>Sonntag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45761</v>
      </c>
      <c r="B28" s="11" t="str">
        <f t="shared" si="2"/>
        <v>Montag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45762</v>
      </c>
      <c r="B29" s="11" t="str">
        <f t="shared" si="2"/>
        <v>Dienstag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45763</v>
      </c>
      <c r="B30" s="11" t="str">
        <f t="shared" si="2"/>
        <v>Mittwoch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45764</v>
      </c>
      <c r="B31" s="11" t="str">
        <f t="shared" si="2"/>
        <v>Donnerstag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45765</v>
      </c>
      <c r="B32" s="11" t="str">
        <f t="shared" si="2"/>
        <v>Freitag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45766</v>
      </c>
      <c r="B33" s="11" t="str">
        <f t="shared" si="2"/>
        <v>Samstag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45767</v>
      </c>
      <c r="B34" s="11" t="str">
        <f t="shared" si="2"/>
        <v>Sonntag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45768</v>
      </c>
      <c r="B35" s="11" t="str">
        <f t="shared" si="2"/>
        <v>Montag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45769</v>
      </c>
      <c r="B36" s="11" t="str">
        <f t="shared" si="2"/>
        <v>Dienstag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45770</v>
      </c>
      <c r="B37" s="11" t="str">
        <f t="shared" si="2"/>
        <v>Mittwoch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45771</v>
      </c>
      <c r="B38" s="11" t="str">
        <f t="shared" si="2"/>
        <v>Donnerstag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45772</v>
      </c>
      <c r="B39" s="11" t="str">
        <f t="shared" si="2"/>
        <v>Freitag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45773</v>
      </c>
      <c r="B40" s="11" t="str">
        <f t="shared" si="2"/>
        <v>Samstag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45774</v>
      </c>
      <c r="B41" s="11" t="str">
        <f t="shared" si="2"/>
        <v>Sonntag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45775</v>
      </c>
      <c r="B42" s="11" t="str">
        <f t="shared" si="2"/>
        <v>Montag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45776</v>
      </c>
      <c r="B43" s="11" t="str">
        <f t="shared" si="2"/>
        <v>Dienstag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45777</v>
      </c>
      <c r="B44" s="11" t="str">
        <f t="shared" si="2"/>
        <v>Mittwoch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 t="str">
        <f>IF($E$9&gt;30,A44+1,"")</f>
        <v/>
      </c>
      <c r="B45" s="11" t="str">
        <f t="shared" si="2"/>
        <v/>
      </c>
      <c r="C45" s="12"/>
      <c r="D45" s="12"/>
      <c r="E45" s="13" t="str">
        <f>IF(E9&gt;30,((D45-C45)*24),"")</f>
        <v/>
      </c>
      <c r="F45" s="14"/>
      <c r="G45" s="15" t="str">
        <f>IF(E9&gt;30,(E45-F45),"")</f>
        <v/>
      </c>
      <c r="H45" s="14"/>
      <c r="I45" s="14"/>
      <c r="J45" s="14"/>
      <c r="K45" s="14"/>
      <c r="L45" s="14"/>
      <c r="M45" s="24"/>
      <c r="N45" s="39" t="str">
        <f>IF(E9&gt;30,G45-SUM(H45:L45),"")</f>
        <v/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8" priority="1" operator="lessThan">
      <formula>0</formula>
    </cfRule>
  </conditionalFormatting>
  <dataValidations count="3">
    <dataValidation type="list" allowBlank="1" showInputMessage="1" showErrorMessage="1" sqref="B10" xr:uid="{00000000-0002-0000-0400-000000000000}">
      <formula1>"01,02,03,04,05,06,07,08,09,10,11,12"</formula1>
    </dataValidation>
    <dataValidation type="list" allowBlank="1" showInputMessage="1" showErrorMessage="1" sqref="B11" xr:uid="{00000000-0002-0000-04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4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05</v>
      </c>
      <c r="D9" s="2">
        <f>DATE(B9,C9,1)</f>
        <v>45778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31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45778</v>
      </c>
      <c r="B15" s="8" t="str">
        <f>TEXT(A15,"TTTT")</f>
        <v>Donnerstag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45779</v>
      </c>
      <c r="B16" s="11" t="str">
        <f t="shared" ref="B16:B45" si="2">TEXT(A16,"TTTT")</f>
        <v>Freitag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45780</v>
      </c>
      <c r="B17" s="11" t="str">
        <f t="shared" si="2"/>
        <v>Samstag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45781</v>
      </c>
      <c r="B18" s="11" t="str">
        <f t="shared" si="2"/>
        <v>Sonntag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45782</v>
      </c>
      <c r="B19" s="11" t="str">
        <f t="shared" si="2"/>
        <v>Montag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45783</v>
      </c>
      <c r="B20" s="11" t="str">
        <f t="shared" si="2"/>
        <v>Dienstag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45784</v>
      </c>
      <c r="B21" s="11" t="str">
        <f t="shared" si="2"/>
        <v>Mittwoch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45785</v>
      </c>
      <c r="B22" s="11" t="str">
        <f t="shared" si="2"/>
        <v>Donnerstag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45786</v>
      </c>
      <c r="B23" s="11" t="str">
        <f t="shared" si="2"/>
        <v>Freitag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45787</v>
      </c>
      <c r="B24" s="11" t="str">
        <f t="shared" si="2"/>
        <v>Samstag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45788</v>
      </c>
      <c r="B25" s="11" t="str">
        <f t="shared" si="2"/>
        <v>Sonntag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45789</v>
      </c>
      <c r="B26" s="11" t="str">
        <f t="shared" si="2"/>
        <v>Montag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45790</v>
      </c>
      <c r="B27" s="11" t="str">
        <f t="shared" si="2"/>
        <v>Dienstag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45791</v>
      </c>
      <c r="B28" s="11" t="str">
        <f t="shared" si="2"/>
        <v>Mittwoch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45792</v>
      </c>
      <c r="B29" s="11" t="str">
        <f t="shared" si="2"/>
        <v>Donnerstag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45793</v>
      </c>
      <c r="B30" s="11" t="str">
        <f t="shared" si="2"/>
        <v>Freitag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45794</v>
      </c>
      <c r="B31" s="11" t="str">
        <f t="shared" si="2"/>
        <v>Samstag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45795</v>
      </c>
      <c r="B32" s="11" t="str">
        <f t="shared" si="2"/>
        <v>Sonntag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45796</v>
      </c>
      <c r="B33" s="11" t="str">
        <f t="shared" si="2"/>
        <v>Montag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45797</v>
      </c>
      <c r="B34" s="11" t="str">
        <f t="shared" si="2"/>
        <v>Dienstag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45798</v>
      </c>
      <c r="B35" s="11" t="str">
        <f t="shared" si="2"/>
        <v>Mittwoch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45799</v>
      </c>
      <c r="B36" s="11" t="str">
        <f t="shared" si="2"/>
        <v>Donnerstag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45800</v>
      </c>
      <c r="B37" s="11" t="str">
        <f t="shared" si="2"/>
        <v>Freitag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45801</v>
      </c>
      <c r="B38" s="11" t="str">
        <f t="shared" si="2"/>
        <v>Samstag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45802</v>
      </c>
      <c r="B39" s="11" t="str">
        <f t="shared" si="2"/>
        <v>Sonntag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45803</v>
      </c>
      <c r="B40" s="11" t="str">
        <f t="shared" si="2"/>
        <v>Montag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45804</v>
      </c>
      <c r="B41" s="11" t="str">
        <f t="shared" si="2"/>
        <v>Dienstag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45805</v>
      </c>
      <c r="B42" s="11" t="str">
        <f t="shared" si="2"/>
        <v>Mittwoch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45806</v>
      </c>
      <c r="B43" s="11" t="str">
        <f t="shared" si="2"/>
        <v>Donnerstag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45807</v>
      </c>
      <c r="B44" s="11" t="str">
        <f t="shared" si="2"/>
        <v>Freitag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45808</v>
      </c>
      <c r="B45" s="11" t="str">
        <f t="shared" si="2"/>
        <v>Samstag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7" priority="1" operator="lessThan">
      <formula>0</formula>
    </cfRule>
  </conditionalFormatting>
  <dataValidations count="3">
    <dataValidation type="list" allowBlank="1" showInputMessage="1" showErrorMessage="1" sqref="B9" xr:uid="{00000000-0002-0000-0500-000000000000}">
      <formula1>"2022,2023,2024,2025,2026,2027,2028,2029"</formula1>
    </dataValidation>
    <dataValidation type="list" allowBlank="1" showInputMessage="1" showErrorMessage="1" sqref="B11" xr:uid="{00000000-0002-0000-0500-000001000000}">
      <formula1>"Januar,Februar,März,April,Mai,Juni,Juli,August,September,Oktober,November,Dezember"</formula1>
    </dataValidation>
    <dataValidation type="list" allowBlank="1" showInputMessage="1" showErrorMessage="1" sqref="B10" xr:uid="{00000000-0002-0000-0500-000002000000}">
      <formula1>"01,02,03,04,05,06,07,08,09,10,11,12"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06</v>
      </c>
      <c r="D9" s="2">
        <f>DATE(B9,C9,1)</f>
        <v>45809</v>
      </c>
      <c r="E9" s="3">
        <f>DAY(DATE(YEAR(D9),MONTH(D9)+1,1)-1)</f>
        <v>30</v>
      </c>
    </row>
    <row r="10" spans="1:14" ht="15" thickBot="1" x14ac:dyDescent="0.4">
      <c r="A10" s="19" t="s">
        <v>7</v>
      </c>
      <c r="B10" s="22" t="s">
        <v>32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45809</v>
      </c>
      <c r="B15" s="8" t="str">
        <f>TEXT(A15,"TTTT")</f>
        <v>Sonntag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45810</v>
      </c>
      <c r="B16" s="11" t="str">
        <f t="shared" ref="B16:B45" si="2">TEXT(A16,"TTTT")</f>
        <v>Montag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45811</v>
      </c>
      <c r="B17" s="11" t="str">
        <f t="shared" si="2"/>
        <v>Dienstag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45812</v>
      </c>
      <c r="B18" s="11" t="str">
        <f t="shared" si="2"/>
        <v>Mittwoch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45813</v>
      </c>
      <c r="B19" s="11" t="str">
        <f t="shared" si="2"/>
        <v>Donnerstag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45814</v>
      </c>
      <c r="B20" s="11" t="str">
        <f t="shared" si="2"/>
        <v>Freitag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45815</v>
      </c>
      <c r="B21" s="11" t="str">
        <f t="shared" si="2"/>
        <v>Samstag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45816</v>
      </c>
      <c r="B22" s="11" t="str">
        <f t="shared" si="2"/>
        <v>Sonntag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45817</v>
      </c>
      <c r="B23" s="11" t="str">
        <f t="shared" si="2"/>
        <v>Montag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45818</v>
      </c>
      <c r="B24" s="11" t="str">
        <f t="shared" si="2"/>
        <v>Dienstag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45819</v>
      </c>
      <c r="B25" s="11" t="str">
        <f t="shared" si="2"/>
        <v>Mittwoch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45820</v>
      </c>
      <c r="B26" s="11" t="str">
        <f t="shared" si="2"/>
        <v>Donnerstag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45821</v>
      </c>
      <c r="B27" s="11" t="str">
        <f t="shared" si="2"/>
        <v>Freitag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45822</v>
      </c>
      <c r="B28" s="11" t="str">
        <f t="shared" si="2"/>
        <v>Samstag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45823</v>
      </c>
      <c r="B29" s="11" t="str">
        <f t="shared" si="2"/>
        <v>Sonntag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45824</v>
      </c>
      <c r="B30" s="11" t="str">
        <f t="shared" si="2"/>
        <v>Montag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45825</v>
      </c>
      <c r="B31" s="11" t="str">
        <f t="shared" si="2"/>
        <v>Dienstag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45826</v>
      </c>
      <c r="B32" s="11" t="str">
        <f t="shared" si="2"/>
        <v>Mittwoch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45827</v>
      </c>
      <c r="B33" s="11" t="str">
        <f t="shared" si="2"/>
        <v>Donnerstag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45828</v>
      </c>
      <c r="B34" s="11" t="str">
        <f t="shared" si="2"/>
        <v>Freitag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45829</v>
      </c>
      <c r="B35" s="11" t="str">
        <f t="shared" si="2"/>
        <v>Samstag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45830</v>
      </c>
      <c r="B36" s="11" t="str">
        <f t="shared" si="2"/>
        <v>Sonntag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45831</v>
      </c>
      <c r="B37" s="11" t="str">
        <f t="shared" si="2"/>
        <v>Montag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45832</v>
      </c>
      <c r="B38" s="11" t="str">
        <f t="shared" si="2"/>
        <v>Dienstag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45833</v>
      </c>
      <c r="B39" s="11" t="str">
        <f t="shared" si="2"/>
        <v>Mittwoch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45834</v>
      </c>
      <c r="B40" s="11" t="str">
        <f t="shared" si="2"/>
        <v>Donnerstag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45835</v>
      </c>
      <c r="B41" s="11" t="str">
        <f t="shared" si="2"/>
        <v>Freitag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45836</v>
      </c>
      <c r="B42" s="11" t="str">
        <f t="shared" si="2"/>
        <v>Samstag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45837</v>
      </c>
      <c r="B43" s="11" t="str">
        <f t="shared" si="2"/>
        <v>Sonntag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45838</v>
      </c>
      <c r="B44" s="11" t="str">
        <f t="shared" si="2"/>
        <v>Montag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 t="str">
        <f>IF($E$9&gt;30,A44+1,"")</f>
        <v/>
      </c>
      <c r="B45" s="11" t="str">
        <f t="shared" si="2"/>
        <v/>
      </c>
      <c r="C45" s="12"/>
      <c r="D45" s="12"/>
      <c r="E45" s="13" t="str">
        <f>IF(E9&gt;30,((D45-C45)*24),"")</f>
        <v/>
      </c>
      <c r="F45" s="14"/>
      <c r="G45" s="15" t="str">
        <f>IF(E9&gt;30,(E45-F45),"")</f>
        <v/>
      </c>
      <c r="H45" s="14"/>
      <c r="I45" s="14"/>
      <c r="J45" s="14"/>
      <c r="K45" s="14"/>
      <c r="L45" s="14"/>
      <c r="M45" s="24"/>
      <c r="N45" s="39" t="str">
        <f>IF(E9&gt;30,G45-SUM(H45:L45),"")</f>
        <v/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6" priority="1" operator="lessThan">
      <formula>0</formula>
    </cfRule>
  </conditionalFormatting>
  <dataValidations count="3">
    <dataValidation type="list" allowBlank="1" showInputMessage="1" showErrorMessage="1" sqref="B10" xr:uid="{00000000-0002-0000-0600-000000000000}">
      <formula1>"01,02,03,04,05,06,07,08,09,10,11,12"</formula1>
    </dataValidation>
    <dataValidation type="list" allowBlank="1" showInputMessage="1" showErrorMessage="1" sqref="B11" xr:uid="{00000000-0002-0000-06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6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07</v>
      </c>
      <c r="D9" s="2">
        <f>DATE(B9,C9,1)</f>
        <v>45839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33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45839</v>
      </c>
      <c r="B15" s="8" t="str">
        <f>TEXT(A15,"TTTT")</f>
        <v>Dienstag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45840</v>
      </c>
      <c r="B16" s="11" t="str">
        <f t="shared" ref="B16:B45" si="2">TEXT(A16,"TTTT")</f>
        <v>Mittwoch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45841</v>
      </c>
      <c r="B17" s="11" t="str">
        <f t="shared" si="2"/>
        <v>Donnerstag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45842</v>
      </c>
      <c r="B18" s="11" t="str">
        <f t="shared" si="2"/>
        <v>Freitag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45843</v>
      </c>
      <c r="B19" s="11" t="str">
        <f t="shared" si="2"/>
        <v>Samstag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45844</v>
      </c>
      <c r="B20" s="11" t="str">
        <f t="shared" si="2"/>
        <v>Sonntag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45845</v>
      </c>
      <c r="B21" s="11" t="str">
        <f t="shared" si="2"/>
        <v>Montag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45846</v>
      </c>
      <c r="B22" s="11" t="str">
        <f t="shared" si="2"/>
        <v>Dienstag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45847</v>
      </c>
      <c r="B23" s="11" t="str">
        <f t="shared" si="2"/>
        <v>Mittwoch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45848</v>
      </c>
      <c r="B24" s="11" t="str">
        <f t="shared" si="2"/>
        <v>Donnerstag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45849</v>
      </c>
      <c r="B25" s="11" t="str">
        <f t="shared" si="2"/>
        <v>Freitag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45850</v>
      </c>
      <c r="B26" s="11" t="str">
        <f t="shared" si="2"/>
        <v>Samstag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45851</v>
      </c>
      <c r="B27" s="11" t="str">
        <f t="shared" si="2"/>
        <v>Sonntag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45852</v>
      </c>
      <c r="B28" s="11" t="str">
        <f t="shared" si="2"/>
        <v>Montag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45853</v>
      </c>
      <c r="B29" s="11" t="str">
        <f t="shared" si="2"/>
        <v>Dienstag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45854</v>
      </c>
      <c r="B30" s="11" t="str">
        <f t="shared" si="2"/>
        <v>Mittwoch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45855</v>
      </c>
      <c r="B31" s="11" t="str">
        <f t="shared" si="2"/>
        <v>Donnerstag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45856</v>
      </c>
      <c r="B32" s="11" t="str">
        <f t="shared" si="2"/>
        <v>Freitag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45857</v>
      </c>
      <c r="B33" s="11" t="str">
        <f t="shared" si="2"/>
        <v>Samstag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45858</v>
      </c>
      <c r="B34" s="11" t="str">
        <f t="shared" si="2"/>
        <v>Sonntag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45859</v>
      </c>
      <c r="B35" s="11" t="str">
        <f t="shared" si="2"/>
        <v>Montag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45860</v>
      </c>
      <c r="B36" s="11" t="str">
        <f t="shared" si="2"/>
        <v>Dienstag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45861</v>
      </c>
      <c r="B37" s="11" t="str">
        <f t="shared" si="2"/>
        <v>Mittwoch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45862</v>
      </c>
      <c r="B38" s="11" t="str">
        <f t="shared" si="2"/>
        <v>Donnerstag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45863</v>
      </c>
      <c r="B39" s="11" t="str">
        <f t="shared" si="2"/>
        <v>Freitag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45864</v>
      </c>
      <c r="B40" s="11" t="str">
        <f t="shared" si="2"/>
        <v>Samstag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45865</v>
      </c>
      <c r="B41" s="11" t="str">
        <f t="shared" si="2"/>
        <v>Sonntag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45866</v>
      </c>
      <c r="B42" s="11" t="str">
        <f t="shared" si="2"/>
        <v>Montag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45867</v>
      </c>
      <c r="B43" s="11" t="str">
        <f t="shared" si="2"/>
        <v>Dienstag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45868</v>
      </c>
      <c r="B44" s="11" t="str">
        <f t="shared" si="2"/>
        <v>Mittwoch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45869</v>
      </c>
      <c r="B45" s="11" t="str">
        <f t="shared" si="2"/>
        <v>Donnerstag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5" priority="1" operator="lessThan">
      <formula>0</formula>
    </cfRule>
  </conditionalFormatting>
  <dataValidations count="3">
    <dataValidation type="list" allowBlank="1" showInputMessage="1" showErrorMessage="1" sqref="B9" xr:uid="{00000000-0002-0000-0700-000000000000}">
      <formula1>"2022,2023,2024,2025,2026,2027,2028,2029"</formula1>
    </dataValidation>
    <dataValidation type="list" allowBlank="1" showInputMessage="1" showErrorMessage="1" sqref="B11" xr:uid="{00000000-0002-0000-0700-000001000000}">
      <formula1>"Januar,Februar,März,April,Mai,Juni,Juli,August,September,Oktober,November,Dezember"</formula1>
    </dataValidation>
    <dataValidation type="list" allowBlank="1" showInputMessage="1" showErrorMessage="1" sqref="B10" xr:uid="{00000000-0002-0000-0700-000002000000}">
      <formula1>"01,02,03,04,05,06,07,08,09,10,11,12"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59"/>
  <sheetViews>
    <sheetView topLeftCell="A11" workbookViewId="0">
      <selection activeCell="L13" sqref="L13:L14"/>
    </sheetView>
  </sheetViews>
  <sheetFormatPr defaultColWidth="10.81640625" defaultRowHeight="14.5" x14ac:dyDescent="0.35"/>
  <cols>
    <col min="13" max="13" width="13.81640625" customWidth="1"/>
  </cols>
  <sheetData>
    <row r="1" spans="1:14" ht="14.5" customHeight="1" x14ac:dyDescent="0.3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4.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4.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x14ac:dyDescent="0.35">
      <c r="M4" s="21" t="str">
        <f>Übersicht!M4</f>
        <v>Version 2, 01.07.2025</v>
      </c>
    </row>
    <row r="5" spans="1:14" x14ac:dyDescent="0.35">
      <c r="A5" s="44" t="s">
        <v>13</v>
      </c>
      <c r="B5" s="44"/>
      <c r="C5" s="44"/>
      <c r="D5" s="45"/>
      <c r="E5" s="45"/>
      <c r="F5" s="45"/>
      <c r="G5" s="45"/>
    </row>
    <row r="6" spans="1:14" x14ac:dyDescent="0.35">
      <c r="A6" s="44" t="s">
        <v>14</v>
      </c>
      <c r="B6" s="44"/>
      <c r="C6" s="44"/>
      <c r="D6" s="45"/>
      <c r="E6" s="45"/>
      <c r="F6" s="45"/>
      <c r="G6" s="45"/>
    </row>
    <row r="7" spans="1:14" x14ac:dyDescent="0.35">
      <c r="A7" s="44" t="s">
        <v>15</v>
      </c>
      <c r="B7" s="44"/>
      <c r="C7" s="44"/>
      <c r="D7" s="45"/>
      <c r="E7" s="45"/>
      <c r="F7" s="45"/>
      <c r="G7" s="45"/>
    </row>
    <row r="8" spans="1:14" ht="15" thickBot="1" x14ac:dyDescent="0.4"/>
    <row r="9" spans="1:14" ht="15" thickBot="1" x14ac:dyDescent="0.4">
      <c r="A9" s="18" t="s">
        <v>6</v>
      </c>
      <c r="B9" s="1">
        <v>2025</v>
      </c>
      <c r="C9" s="23" t="str">
        <f>B10</f>
        <v>08</v>
      </c>
      <c r="D9" s="2">
        <f>DATE(B9,C9,1)</f>
        <v>45870</v>
      </c>
      <c r="E9" s="3">
        <f>DAY(DATE(YEAR(D9),MONTH(D9)+1,1)-1)</f>
        <v>31</v>
      </c>
    </row>
    <row r="10" spans="1:14" ht="15" thickBot="1" x14ac:dyDescent="0.4">
      <c r="A10" s="19" t="s">
        <v>7</v>
      </c>
      <c r="B10" s="22" t="s">
        <v>34</v>
      </c>
    </row>
    <row r="12" spans="1:14" ht="15" thickBot="1" x14ac:dyDescent="0.4">
      <c r="I12" s="46" t="s">
        <v>12</v>
      </c>
      <c r="J12" s="46"/>
      <c r="K12" s="46"/>
      <c r="L12" s="46"/>
      <c r="M12" s="46"/>
    </row>
    <row r="13" spans="1:14" ht="65.5" customHeight="1" x14ac:dyDescent="0.35">
      <c r="A13" s="61" t="s">
        <v>0</v>
      </c>
      <c r="B13" s="61" t="s">
        <v>1</v>
      </c>
      <c r="C13" s="6" t="s">
        <v>8</v>
      </c>
      <c r="D13" s="7" t="s">
        <v>9</v>
      </c>
      <c r="E13" s="52" t="s">
        <v>11</v>
      </c>
      <c r="F13" s="52" t="s">
        <v>23</v>
      </c>
      <c r="G13" s="52" t="s">
        <v>10</v>
      </c>
      <c r="H13" s="54" t="s">
        <v>2</v>
      </c>
      <c r="I13" s="57" t="s">
        <v>19</v>
      </c>
      <c r="J13" s="58"/>
      <c r="K13" s="58"/>
      <c r="L13" s="52" t="s">
        <v>45</v>
      </c>
      <c r="M13" s="52" t="s">
        <v>27</v>
      </c>
      <c r="N13" s="63" t="s">
        <v>44</v>
      </c>
    </row>
    <row r="14" spans="1:14" ht="25" customHeight="1" thickBot="1" x14ac:dyDescent="0.4">
      <c r="A14" s="62"/>
      <c r="B14" s="62"/>
      <c r="C14" s="59" t="s">
        <v>22</v>
      </c>
      <c r="D14" s="60"/>
      <c r="E14" s="53"/>
      <c r="F14" s="53"/>
      <c r="G14" s="53"/>
      <c r="H14" s="55"/>
      <c r="I14" s="34" t="s">
        <v>3</v>
      </c>
      <c r="J14" s="35" t="s">
        <v>4</v>
      </c>
      <c r="K14" s="35" t="s">
        <v>5</v>
      </c>
      <c r="L14" s="53"/>
      <c r="M14" s="53"/>
      <c r="N14" s="63"/>
    </row>
    <row r="15" spans="1:14" x14ac:dyDescent="0.35">
      <c r="A15" s="5">
        <f>D9</f>
        <v>45870</v>
      </c>
      <c r="B15" s="8" t="str">
        <f>TEXT(A15,"TTTT")</f>
        <v>Freitag</v>
      </c>
      <c r="C15" s="9">
        <v>0</v>
      </c>
      <c r="D15" s="9">
        <v>0</v>
      </c>
      <c r="E15" s="10">
        <f t="shared" ref="E15:E42" si="0">((D15-C15)*24)</f>
        <v>0</v>
      </c>
      <c r="F15" s="14"/>
      <c r="G15" s="15">
        <f t="shared" ref="G15:G42" si="1">(E15-F15)</f>
        <v>0</v>
      </c>
      <c r="H15" s="14"/>
      <c r="I15" s="14"/>
      <c r="J15" s="14"/>
      <c r="K15" s="14"/>
      <c r="L15" s="14"/>
      <c r="M15" s="24"/>
      <c r="N15" s="39">
        <f>G15-SUM(H15:L15)</f>
        <v>0</v>
      </c>
    </row>
    <row r="16" spans="1:14" x14ac:dyDescent="0.35">
      <c r="A16" s="4">
        <f>A15+1</f>
        <v>45871</v>
      </c>
      <c r="B16" s="11" t="str">
        <f t="shared" ref="B16:B45" si="2">TEXT(A16,"TTTT")</f>
        <v>Samstag</v>
      </c>
      <c r="C16" s="12"/>
      <c r="D16" s="12"/>
      <c r="E16" s="13">
        <f t="shared" si="0"/>
        <v>0</v>
      </c>
      <c r="F16" s="14"/>
      <c r="G16" s="15">
        <f t="shared" si="1"/>
        <v>0</v>
      </c>
      <c r="H16" s="14"/>
      <c r="I16" s="14"/>
      <c r="J16" s="14"/>
      <c r="K16" s="14"/>
      <c r="L16" s="14"/>
      <c r="M16" s="24"/>
      <c r="N16" s="39">
        <f t="shared" ref="N16:N42" si="3">G16-SUM(H16:L16)</f>
        <v>0</v>
      </c>
    </row>
    <row r="17" spans="1:14" x14ac:dyDescent="0.35">
      <c r="A17" s="4">
        <f t="shared" ref="A17:A42" si="4">A16+1</f>
        <v>45872</v>
      </c>
      <c r="B17" s="11" t="str">
        <f t="shared" si="2"/>
        <v>Sonntag</v>
      </c>
      <c r="C17" s="12"/>
      <c r="D17" s="12"/>
      <c r="E17" s="13">
        <f t="shared" si="0"/>
        <v>0</v>
      </c>
      <c r="F17" s="14"/>
      <c r="G17" s="15">
        <f t="shared" si="1"/>
        <v>0</v>
      </c>
      <c r="H17" s="14"/>
      <c r="I17" s="14"/>
      <c r="J17" s="14"/>
      <c r="K17" s="14"/>
      <c r="L17" s="14"/>
      <c r="M17" s="24"/>
      <c r="N17" s="39">
        <f t="shared" si="3"/>
        <v>0</v>
      </c>
    </row>
    <row r="18" spans="1:14" x14ac:dyDescent="0.35">
      <c r="A18" s="4">
        <f t="shared" si="4"/>
        <v>45873</v>
      </c>
      <c r="B18" s="11" t="str">
        <f t="shared" si="2"/>
        <v>Montag</v>
      </c>
      <c r="C18" s="12"/>
      <c r="D18" s="12"/>
      <c r="E18" s="13">
        <f t="shared" si="0"/>
        <v>0</v>
      </c>
      <c r="F18" s="14"/>
      <c r="G18" s="15">
        <f t="shared" si="1"/>
        <v>0</v>
      </c>
      <c r="H18" s="14"/>
      <c r="I18" s="14"/>
      <c r="J18" s="14"/>
      <c r="K18" s="14"/>
      <c r="L18" s="14"/>
      <c r="M18" s="24"/>
      <c r="N18" s="39">
        <f t="shared" si="3"/>
        <v>0</v>
      </c>
    </row>
    <row r="19" spans="1:14" x14ac:dyDescent="0.35">
      <c r="A19" s="4">
        <f t="shared" si="4"/>
        <v>45874</v>
      </c>
      <c r="B19" s="11" t="str">
        <f t="shared" si="2"/>
        <v>Dienstag</v>
      </c>
      <c r="C19" s="12"/>
      <c r="D19" s="12"/>
      <c r="E19" s="13">
        <f t="shared" si="0"/>
        <v>0</v>
      </c>
      <c r="F19" s="14"/>
      <c r="G19" s="15">
        <f t="shared" si="1"/>
        <v>0</v>
      </c>
      <c r="H19" s="14"/>
      <c r="I19" s="14"/>
      <c r="J19" s="14"/>
      <c r="K19" s="14"/>
      <c r="L19" s="14"/>
      <c r="M19" s="24"/>
      <c r="N19" s="39">
        <f t="shared" si="3"/>
        <v>0</v>
      </c>
    </row>
    <row r="20" spans="1:14" x14ac:dyDescent="0.35">
      <c r="A20" s="4">
        <f t="shared" si="4"/>
        <v>45875</v>
      </c>
      <c r="B20" s="11" t="str">
        <f t="shared" si="2"/>
        <v>Mittwoch</v>
      </c>
      <c r="C20" s="12"/>
      <c r="D20" s="12"/>
      <c r="E20" s="13">
        <f t="shared" si="0"/>
        <v>0</v>
      </c>
      <c r="F20" s="14"/>
      <c r="G20" s="15">
        <f t="shared" si="1"/>
        <v>0</v>
      </c>
      <c r="H20" s="14"/>
      <c r="I20" s="14"/>
      <c r="J20" s="14"/>
      <c r="K20" s="14"/>
      <c r="L20" s="14"/>
      <c r="M20" s="24"/>
      <c r="N20" s="39">
        <f t="shared" si="3"/>
        <v>0</v>
      </c>
    </row>
    <row r="21" spans="1:14" x14ac:dyDescent="0.35">
      <c r="A21" s="4">
        <f t="shared" si="4"/>
        <v>45876</v>
      </c>
      <c r="B21" s="11" t="str">
        <f t="shared" si="2"/>
        <v>Donnerstag</v>
      </c>
      <c r="C21" s="12"/>
      <c r="D21" s="12"/>
      <c r="E21" s="13">
        <f t="shared" si="0"/>
        <v>0</v>
      </c>
      <c r="F21" s="14"/>
      <c r="G21" s="15">
        <f t="shared" si="1"/>
        <v>0</v>
      </c>
      <c r="H21" s="14"/>
      <c r="I21" s="14"/>
      <c r="J21" s="14"/>
      <c r="K21" s="14"/>
      <c r="L21" s="14"/>
      <c r="M21" s="24"/>
      <c r="N21" s="39">
        <f t="shared" si="3"/>
        <v>0</v>
      </c>
    </row>
    <row r="22" spans="1:14" x14ac:dyDescent="0.35">
      <c r="A22" s="4">
        <f t="shared" si="4"/>
        <v>45877</v>
      </c>
      <c r="B22" s="11" t="str">
        <f t="shared" si="2"/>
        <v>Freitag</v>
      </c>
      <c r="C22" s="12"/>
      <c r="D22" s="12"/>
      <c r="E22" s="13">
        <f t="shared" si="0"/>
        <v>0</v>
      </c>
      <c r="F22" s="14"/>
      <c r="G22" s="15">
        <f t="shared" si="1"/>
        <v>0</v>
      </c>
      <c r="H22" s="14"/>
      <c r="I22" s="14"/>
      <c r="J22" s="14"/>
      <c r="K22" s="14"/>
      <c r="L22" s="14"/>
      <c r="M22" s="24"/>
      <c r="N22" s="39">
        <f t="shared" si="3"/>
        <v>0</v>
      </c>
    </row>
    <row r="23" spans="1:14" x14ac:dyDescent="0.35">
      <c r="A23" s="4">
        <f t="shared" si="4"/>
        <v>45878</v>
      </c>
      <c r="B23" s="11" t="str">
        <f t="shared" si="2"/>
        <v>Samstag</v>
      </c>
      <c r="C23" s="12"/>
      <c r="D23" s="12"/>
      <c r="E23" s="13">
        <f t="shared" si="0"/>
        <v>0</v>
      </c>
      <c r="F23" s="14"/>
      <c r="G23" s="15">
        <f t="shared" si="1"/>
        <v>0</v>
      </c>
      <c r="H23" s="14"/>
      <c r="I23" s="14"/>
      <c r="J23" s="14"/>
      <c r="K23" s="14"/>
      <c r="L23" s="14"/>
      <c r="M23" s="24"/>
      <c r="N23" s="39">
        <f t="shared" si="3"/>
        <v>0</v>
      </c>
    </row>
    <row r="24" spans="1:14" x14ac:dyDescent="0.35">
      <c r="A24" s="4">
        <f t="shared" si="4"/>
        <v>45879</v>
      </c>
      <c r="B24" s="11" t="str">
        <f t="shared" si="2"/>
        <v>Sonntag</v>
      </c>
      <c r="C24" s="12"/>
      <c r="D24" s="12"/>
      <c r="E24" s="13">
        <f t="shared" si="0"/>
        <v>0</v>
      </c>
      <c r="F24" s="14"/>
      <c r="G24" s="15">
        <f t="shared" si="1"/>
        <v>0</v>
      </c>
      <c r="H24" s="14"/>
      <c r="I24" s="14"/>
      <c r="J24" s="14"/>
      <c r="K24" s="14"/>
      <c r="L24" s="14"/>
      <c r="M24" s="24"/>
      <c r="N24" s="39">
        <f t="shared" si="3"/>
        <v>0</v>
      </c>
    </row>
    <row r="25" spans="1:14" x14ac:dyDescent="0.35">
      <c r="A25" s="4">
        <f t="shared" si="4"/>
        <v>45880</v>
      </c>
      <c r="B25" s="11" t="str">
        <f t="shared" si="2"/>
        <v>Montag</v>
      </c>
      <c r="C25" s="12"/>
      <c r="D25" s="12"/>
      <c r="E25" s="13">
        <f t="shared" si="0"/>
        <v>0</v>
      </c>
      <c r="F25" s="14"/>
      <c r="G25" s="15">
        <f t="shared" si="1"/>
        <v>0</v>
      </c>
      <c r="H25" s="14"/>
      <c r="I25" s="14"/>
      <c r="J25" s="14"/>
      <c r="K25" s="14"/>
      <c r="L25" s="14"/>
      <c r="M25" s="24"/>
      <c r="N25" s="39">
        <f t="shared" si="3"/>
        <v>0</v>
      </c>
    </row>
    <row r="26" spans="1:14" x14ac:dyDescent="0.35">
      <c r="A26" s="4">
        <f t="shared" si="4"/>
        <v>45881</v>
      </c>
      <c r="B26" s="11" t="str">
        <f t="shared" si="2"/>
        <v>Dienstag</v>
      </c>
      <c r="C26" s="12"/>
      <c r="D26" s="12"/>
      <c r="E26" s="13">
        <f t="shared" si="0"/>
        <v>0</v>
      </c>
      <c r="F26" s="14"/>
      <c r="G26" s="15">
        <f t="shared" si="1"/>
        <v>0</v>
      </c>
      <c r="H26" s="14"/>
      <c r="I26" s="14"/>
      <c r="J26" s="14"/>
      <c r="K26" s="14"/>
      <c r="L26" s="14"/>
      <c r="M26" s="24"/>
      <c r="N26" s="39">
        <f t="shared" si="3"/>
        <v>0</v>
      </c>
    </row>
    <row r="27" spans="1:14" x14ac:dyDescent="0.35">
      <c r="A27" s="4">
        <f t="shared" si="4"/>
        <v>45882</v>
      </c>
      <c r="B27" s="11" t="str">
        <f t="shared" si="2"/>
        <v>Mittwoch</v>
      </c>
      <c r="C27" s="12"/>
      <c r="D27" s="12"/>
      <c r="E27" s="13">
        <f t="shared" si="0"/>
        <v>0</v>
      </c>
      <c r="F27" s="14"/>
      <c r="G27" s="15">
        <f t="shared" si="1"/>
        <v>0</v>
      </c>
      <c r="H27" s="14"/>
      <c r="I27" s="14"/>
      <c r="J27" s="14"/>
      <c r="K27" s="14"/>
      <c r="L27" s="14"/>
      <c r="M27" s="24"/>
      <c r="N27" s="39">
        <f t="shared" si="3"/>
        <v>0</v>
      </c>
    </row>
    <row r="28" spans="1:14" x14ac:dyDescent="0.35">
      <c r="A28" s="4">
        <f t="shared" si="4"/>
        <v>45883</v>
      </c>
      <c r="B28" s="11" t="str">
        <f t="shared" si="2"/>
        <v>Donnerstag</v>
      </c>
      <c r="C28" s="12"/>
      <c r="D28" s="12"/>
      <c r="E28" s="13">
        <f t="shared" si="0"/>
        <v>0</v>
      </c>
      <c r="F28" s="14"/>
      <c r="G28" s="15">
        <f t="shared" si="1"/>
        <v>0</v>
      </c>
      <c r="H28" s="14"/>
      <c r="I28" s="14"/>
      <c r="J28" s="14"/>
      <c r="K28" s="14"/>
      <c r="L28" s="14"/>
      <c r="M28" s="24"/>
      <c r="N28" s="39">
        <f t="shared" si="3"/>
        <v>0</v>
      </c>
    </row>
    <row r="29" spans="1:14" x14ac:dyDescent="0.35">
      <c r="A29" s="4">
        <f t="shared" si="4"/>
        <v>45884</v>
      </c>
      <c r="B29" s="11" t="str">
        <f t="shared" si="2"/>
        <v>Freitag</v>
      </c>
      <c r="C29" s="12"/>
      <c r="D29" s="12"/>
      <c r="E29" s="13">
        <f t="shared" si="0"/>
        <v>0</v>
      </c>
      <c r="F29" s="14"/>
      <c r="G29" s="15">
        <f t="shared" si="1"/>
        <v>0</v>
      </c>
      <c r="H29" s="14"/>
      <c r="I29" s="14"/>
      <c r="J29" s="14"/>
      <c r="K29" s="14"/>
      <c r="L29" s="14"/>
      <c r="M29" s="24"/>
      <c r="N29" s="39">
        <f t="shared" si="3"/>
        <v>0</v>
      </c>
    </row>
    <row r="30" spans="1:14" x14ac:dyDescent="0.35">
      <c r="A30" s="4">
        <f>A29+1</f>
        <v>45885</v>
      </c>
      <c r="B30" s="11" t="str">
        <f t="shared" si="2"/>
        <v>Samstag</v>
      </c>
      <c r="C30" s="12"/>
      <c r="D30" s="12"/>
      <c r="E30" s="13">
        <f t="shared" si="0"/>
        <v>0</v>
      </c>
      <c r="F30" s="14"/>
      <c r="G30" s="15">
        <f t="shared" si="1"/>
        <v>0</v>
      </c>
      <c r="H30" s="14"/>
      <c r="I30" s="14"/>
      <c r="J30" s="14"/>
      <c r="K30" s="14"/>
      <c r="L30" s="14"/>
      <c r="M30" s="24"/>
      <c r="N30" s="39">
        <f t="shared" si="3"/>
        <v>0</v>
      </c>
    </row>
    <row r="31" spans="1:14" x14ac:dyDescent="0.35">
      <c r="A31" s="4">
        <f t="shared" si="4"/>
        <v>45886</v>
      </c>
      <c r="B31" s="11" t="str">
        <f t="shared" si="2"/>
        <v>Sonntag</v>
      </c>
      <c r="C31" s="12"/>
      <c r="D31" s="12"/>
      <c r="E31" s="13">
        <f t="shared" si="0"/>
        <v>0</v>
      </c>
      <c r="F31" s="14"/>
      <c r="G31" s="15">
        <f t="shared" si="1"/>
        <v>0</v>
      </c>
      <c r="H31" s="14"/>
      <c r="I31" s="14"/>
      <c r="J31" s="14"/>
      <c r="K31" s="14"/>
      <c r="L31" s="14"/>
      <c r="M31" s="24"/>
      <c r="N31" s="39">
        <f t="shared" si="3"/>
        <v>0</v>
      </c>
    </row>
    <row r="32" spans="1:14" x14ac:dyDescent="0.35">
      <c r="A32" s="4">
        <f t="shared" si="4"/>
        <v>45887</v>
      </c>
      <c r="B32" s="11" t="str">
        <f t="shared" si="2"/>
        <v>Montag</v>
      </c>
      <c r="C32" s="12"/>
      <c r="D32" s="12"/>
      <c r="E32" s="13">
        <f t="shared" si="0"/>
        <v>0</v>
      </c>
      <c r="F32" s="14"/>
      <c r="G32" s="15">
        <f t="shared" si="1"/>
        <v>0</v>
      </c>
      <c r="H32" s="14"/>
      <c r="I32" s="14"/>
      <c r="J32" s="14"/>
      <c r="K32" s="14"/>
      <c r="L32" s="14"/>
      <c r="M32" s="24"/>
      <c r="N32" s="39">
        <f t="shared" si="3"/>
        <v>0</v>
      </c>
    </row>
    <row r="33" spans="1:14" x14ac:dyDescent="0.35">
      <c r="A33" s="4">
        <f t="shared" si="4"/>
        <v>45888</v>
      </c>
      <c r="B33" s="11" t="str">
        <f t="shared" si="2"/>
        <v>Dienstag</v>
      </c>
      <c r="C33" s="12"/>
      <c r="D33" s="12"/>
      <c r="E33" s="13">
        <f t="shared" si="0"/>
        <v>0</v>
      </c>
      <c r="F33" s="14"/>
      <c r="G33" s="15">
        <f t="shared" si="1"/>
        <v>0</v>
      </c>
      <c r="H33" s="14"/>
      <c r="I33" s="14"/>
      <c r="J33" s="14"/>
      <c r="K33" s="14"/>
      <c r="L33" s="14"/>
      <c r="M33" s="24"/>
      <c r="N33" s="39">
        <f t="shared" si="3"/>
        <v>0</v>
      </c>
    </row>
    <row r="34" spans="1:14" x14ac:dyDescent="0.35">
      <c r="A34" s="4">
        <f>A33+1</f>
        <v>45889</v>
      </c>
      <c r="B34" s="11" t="str">
        <f t="shared" si="2"/>
        <v>Mittwoch</v>
      </c>
      <c r="C34" s="12"/>
      <c r="D34" s="12"/>
      <c r="E34" s="13">
        <f t="shared" si="0"/>
        <v>0</v>
      </c>
      <c r="F34" s="14"/>
      <c r="G34" s="15">
        <f t="shared" si="1"/>
        <v>0</v>
      </c>
      <c r="H34" s="14"/>
      <c r="I34" s="14"/>
      <c r="J34" s="14"/>
      <c r="K34" s="14"/>
      <c r="L34" s="14"/>
      <c r="M34" s="24"/>
      <c r="N34" s="39">
        <f t="shared" si="3"/>
        <v>0</v>
      </c>
    </row>
    <row r="35" spans="1:14" x14ac:dyDescent="0.35">
      <c r="A35" s="4">
        <f t="shared" si="4"/>
        <v>45890</v>
      </c>
      <c r="B35" s="11" t="str">
        <f t="shared" si="2"/>
        <v>Donnerstag</v>
      </c>
      <c r="C35" s="12"/>
      <c r="D35" s="12"/>
      <c r="E35" s="13">
        <f t="shared" si="0"/>
        <v>0</v>
      </c>
      <c r="F35" s="14"/>
      <c r="G35" s="15">
        <f t="shared" si="1"/>
        <v>0</v>
      </c>
      <c r="H35" s="14"/>
      <c r="I35" s="14"/>
      <c r="J35" s="14"/>
      <c r="K35" s="14"/>
      <c r="L35" s="14"/>
      <c r="M35" s="24"/>
      <c r="N35" s="39">
        <f t="shared" si="3"/>
        <v>0</v>
      </c>
    </row>
    <row r="36" spans="1:14" x14ac:dyDescent="0.35">
      <c r="A36" s="4">
        <f t="shared" si="4"/>
        <v>45891</v>
      </c>
      <c r="B36" s="11" t="str">
        <f t="shared" si="2"/>
        <v>Freitag</v>
      </c>
      <c r="C36" s="12"/>
      <c r="D36" s="12"/>
      <c r="E36" s="13">
        <f t="shared" si="0"/>
        <v>0</v>
      </c>
      <c r="F36" s="14"/>
      <c r="G36" s="15">
        <f t="shared" si="1"/>
        <v>0</v>
      </c>
      <c r="H36" s="14"/>
      <c r="I36" s="14"/>
      <c r="J36" s="14"/>
      <c r="K36" s="14"/>
      <c r="L36" s="14"/>
      <c r="M36" s="24"/>
      <c r="N36" s="39">
        <f t="shared" si="3"/>
        <v>0</v>
      </c>
    </row>
    <row r="37" spans="1:14" x14ac:dyDescent="0.35">
      <c r="A37" s="4">
        <f>A36+1</f>
        <v>45892</v>
      </c>
      <c r="B37" s="11" t="str">
        <f t="shared" si="2"/>
        <v>Samstag</v>
      </c>
      <c r="C37" s="12"/>
      <c r="D37" s="12"/>
      <c r="E37" s="13">
        <f t="shared" si="0"/>
        <v>0</v>
      </c>
      <c r="F37" s="14"/>
      <c r="G37" s="15">
        <f t="shared" si="1"/>
        <v>0</v>
      </c>
      <c r="H37" s="14"/>
      <c r="I37" s="14"/>
      <c r="J37" s="14"/>
      <c r="K37" s="14"/>
      <c r="L37" s="14"/>
      <c r="M37" s="24"/>
      <c r="N37" s="39">
        <f t="shared" si="3"/>
        <v>0</v>
      </c>
    </row>
    <row r="38" spans="1:14" x14ac:dyDescent="0.35">
      <c r="A38" s="4">
        <f t="shared" si="4"/>
        <v>45893</v>
      </c>
      <c r="B38" s="11" t="str">
        <f t="shared" si="2"/>
        <v>Sonntag</v>
      </c>
      <c r="C38" s="12"/>
      <c r="D38" s="12"/>
      <c r="E38" s="13">
        <f t="shared" si="0"/>
        <v>0</v>
      </c>
      <c r="F38" s="14"/>
      <c r="G38" s="15">
        <f t="shared" si="1"/>
        <v>0</v>
      </c>
      <c r="H38" s="14"/>
      <c r="I38" s="14"/>
      <c r="J38" s="14"/>
      <c r="K38" s="14"/>
      <c r="L38" s="14"/>
      <c r="M38" s="24"/>
      <c r="N38" s="39">
        <f t="shared" si="3"/>
        <v>0</v>
      </c>
    </row>
    <row r="39" spans="1:14" x14ac:dyDescent="0.35">
      <c r="A39" s="4">
        <f t="shared" si="4"/>
        <v>45894</v>
      </c>
      <c r="B39" s="11" t="str">
        <f t="shared" si="2"/>
        <v>Montag</v>
      </c>
      <c r="C39" s="12"/>
      <c r="D39" s="12"/>
      <c r="E39" s="13">
        <f t="shared" si="0"/>
        <v>0</v>
      </c>
      <c r="F39" s="14"/>
      <c r="G39" s="15">
        <f t="shared" si="1"/>
        <v>0</v>
      </c>
      <c r="H39" s="14"/>
      <c r="I39" s="14"/>
      <c r="J39" s="14"/>
      <c r="K39" s="14"/>
      <c r="L39" s="14"/>
      <c r="M39" s="24"/>
      <c r="N39" s="39">
        <f t="shared" si="3"/>
        <v>0</v>
      </c>
    </row>
    <row r="40" spans="1:14" x14ac:dyDescent="0.35">
      <c r="A40" s="4">
        <f t="shared" si="4"/>
        <v>45895</v>
      </c>
      <c r="B40" s="11" t="str">
        <f t="shared" si="2"/>
        <v>Dienstag</v>
      </c>
      <c r="C40" s="12"/>
      <c r="D40" s="12"/>
      <c r="E40" s="13">
        <f t="shared" si="0"/>
        <v>0</v>
      </c>
      <c r="F40" s="14"/>
      <c r="G40" s="15">
        <f t="shared" si="1"/>
        <v>0</v>
      </c>
      <c r="H40" s="14"/>
      <c r="I40" s="14"/>
      <c r="J40" s="14"/>
      <c r="K40" s="14"/>
      <c r="L40" s="14"/>
      <c r="M40" s="24"/>
      <c r="N40" s="39">
        <f t="shared" si="3"/>
        <v>0</v>
      </c>
    </row>
    <row r="41" spans="1:14" x14ac:dyDescent="0.35">
      <c r="A41" s="4">
        <f>A40+1</f>
        <v>45896</v>
      </c>
      <c r="B41" s="11" t="str">
        <f t="shared" si="2"/>
        <v>Mittwoch</v>
      </c>
      <c r="C41" s="12"/>
      <c r="D41" s="12"/>
      <c r="E41" s="13">
        <f t="shared" si="0"/>
        <v>0</v>
      </c>
      <c r="F41" s="14"/>
      <c r="G41" s="15">
        <f t="shared" si="1"/>
        <v>0</v>
      </c>
      <c r="H41" s="14"/>
      <c r="I41" s="14"/>
      <c r="J41" s="14"/>
      <c r="K41" s="14"/>
      <c r="L41" s="14"/>
      <c r="M41" s="24"/>
      <c r="N41" s="39">
        <f t="shared" si="3"/>
        <v>0</v>
      </c>
    </row>
    <row r="42" spans="1:14" x14ac:dyDescent="0.35">
      <c r="A42" s="4">
        <f t="shared" si="4"/>
        <v>45897</v>
      </c>
      <c r="B42" s="11" t="str">
        <f t="shared" si="2"/>
        <v>Donnerstag</v>
      </c>
      <c r="C42" s="12"/>
      <c r="D42" s="12"/>
      <c r="E42" s="13">
        <f t="shared" si="0"/>
        <v>0</v>
      </c>
      <c r="F42" s="14"/>
      <c r="G42" s="15">
        <f t="shared" si="1"/>
        <v>0</v>
      </c>
      <c r="H42" s="14"/>
      <c r="I42" s="14"/>
      <c r="J42" s="14"/>
      <c r="K42" s="14"/>
      <c r="L42" s="14"/>
      <c r="M42" s="24"/>
      <c r="N42" s="39">
        <f t="shared" si="3"/>
        <v>0</v>
      </c>
    </row>
    <row r="43" spans="1:14" x14ac:dyDescent="0.35">
      <c r="A43" s="4">
        <f>IF($E$9&gt;28,A42+1,"")</f>
        <v>45898</v>
      </c>
      <c r="B43" s="11" t="str">
        <f t="shared" si="2"/>
        <v>Freitag</v>
      </c>
      <c r="C43" s="12"/>
      <c r="D43" s="12"/>
      <c r="E43" s="13">
        <f>IF(E9&gt;28,((D43-C43)*24),"")</f>
        <v>0</v>
      </c>
      <c r="F43" s="14"/>
      <c r="G43" s="15">
        <f>IF(E9&gt;28,(E43-F43),"")</f>
        <v>0</v>
      </c>
      <c r="H43" s="14"/>
      <c r="I43" s="14"/>
      <c r="J43" s="14"/>
      <c r="K43" s="14"/>
      <c r="L43" s="14"/>
      <c r="M43" s="24"/>
      <c r="N43" s="39">
        <f>IF(E9&gt;28,G43-SUM(H43:L43),"")</f>
        <v>0</v>
      </c>
    </row>
    <row r="44" spans="1:14" x14ac:dyDescent="0.35">
      <c r="A44" s="4">
        <f>IF($E$9&gt;29,A43+1,"")</f>
        <v>45899</v>
      </c>
      <c r="B44" s="11" t="str">
        <f t="shared" si="2"/>
        <v>Samstag</v>
      </c>
      <c r="C44" s="12"/>
      <c r="D44" s="12"/>
      <c r="E44" s="13">
        <f>IF(E9&gt;29,((D44-C44)*24),"")</f>
        <v>0</v>
      </c>
      <c r="F44" s="14"/>
      <c r="G44" s="15">
        <f>IF(E9&gt;29,(E44-F44),"")</f>
        <v>0</v>
      </c>
      <c r="H44" s="14"/>
      <c r="I44" s="14"/>
      <c r="J44" s="14"/>
      <c r="K44" s="14"/>
      <c r="L44" s="14"/>
      <c r="M44" s="24"/>
      <c r="N44" s="39">
        <f>IF(E9&gt;29,G44-SUM(H44:L44),"")</f>
        <v>0</v>
      </c>
    </row>
    <row r="45" spans="1:14" x14ac:dyDescent="0.35">
      <c r="A45" s="4">
        <f>IF($E$9&gt;30,A44+1,"")</f>
        <v>45900</v>
      </c>
      <c r="B45" s="11" t="str">
        <f t="shared" si="2"/>
        <v>Sonntag</v>
      </c>
      <c r="C45" s="12"/>
      <c r="D45" s="12"/>
      <c r="E45" s="13">
        <f>IF(E9&gt;30,((D45-C45)*24),"")</f>
        <v>0</v>
      </c>
      <c r="F45" s="14"/>
      <c r="G45" s="15">
        <f>IF(E9&gt;30,(E45-F45),"")</f>
        <v>0</v>
      </c>
      <c r="H45" s="14"/>
      <c r="I45" s="14"/>
      <c r="J45" s="14"/>
      <c r="K45" s="14"/>
      <c r="L45" s="14"/>
      <c r="M45" s="24"/>
      <c r="N45" s="39">
        <f>IF(E9&gt;30,G45-SUM(H45:L45),"")</f>
        <v>0</v>
      </c>
    </row>
    <row r="46" spans="1:14" x14ac:dyDescent="0.35">
      <c r="A46" s="42" t="s">
        <v>16</v>
      </c>
      <c r="B46" s="42"/>
      <c r="C46" s="42"/>
      <c r="D46" s="42"/>
      <c r="E46" s="13">
        <f t="shared" ref="E46:L46" si="5">SUM(E15:E45)</f>
        <v>0</v>
      </c>
      <c r="F46" s="16">
        <f t="shared" si="5"/>
        <v>0</v>
      </c>
      <c r="G46" s="15">
        <f t="shared" si="5"/>
        <v>0</v>
      </c>
      <c r="H46" s="16">
        <f t="shared" si="5"/>
        <v>0</v>
      </c>
      <c r="I46" s="25">
        <f t="shared" si="5"/>
        <v>0</v>
      </c>
      <c r="J46" s="25">
        <f t="shared" si="5"/>
        <v>0</v>
      </c>
      <c r="K46" s="25">
        <f t="shared" si="5"/>
        <v>0</v>
      </c>
      <c r="L46" s="25">
        <f t="shared" si="5"/>
        <v>0</v>
      </c>
      <c r="N46" s="39">
        <f>G46-SUM(H46:L46)</f>
        <v>0</v>
      </c>
    </row>
    <row r="47" spans="1:14" s="37" customFormat="1" x14ac:dyDescent="0.35">
      <c r="A47" s="36" t="s">
        <v>18</v>
      </c>
    </row>
    <row r="48" spans="1:14" s="37" customFormat="1" x14ac:dyDescent="0.35">
      <c r="A48" s="36" t="s">
        <v>20</v>
      </c>
    </row>
    <row r="50" spans="1:12" x14ac:dyDescent="0.35">
      <c r="A50" s="17" t="s">
        <v>42</v>
      </c>
    </row>
    <row r="56" spans="1:12" ht="15" thickBot="1" x14ac:dyDescent="0.4"/>
    <row r="57" spans="1:12" ht="15" thickBot="1" x14ac:dyDescent="0.4">
      <c r="A57" s="56" t="s">
        <v>24</v>
      </c>
      <c r="B57" s="56"/>
      <c r="C57" s="56"/>
      <c r="D57" s="56"/>
      <c r="E57" s="56"/>
      <c r="H57" s="56" t="s">
        <v>17</v>
      </c>
      <c r="I57" s="56"/>
      <c r="J57" s="56"/>
      <c r="K57" s="56"/>
      <c r="L57" s="56"/>
    </row>
    <row r="58" spans="1:12" ht="15" thickBot="1" x14ac:dyDescent="0.4">
      <c r="A58" s="50" t="s">
        <v>25</v>
      </c>
      <c r="B58" s="50"/>
      <c r="C58" s="50"/>
      <c r="D58" s="50"/>
      <c r="E58" s="50"/>
      <c r="H58" s="20"/>
      <c r="I58" s="20"/>
      <c r="J58" s="20"/>
      <c r="K58" s="20"/>
      <c r="L58" s="20"/>
    </row>
    <row r="59" spans="1:12" ht="15" thickBot="1" x14ac:dyDescent="0.4">
      <c r="A59" s="51"/>
      <c r="B59" s="51"/>
      <c r="C59" s="51"/>
      <c r="D59" s="51"/>
      <c r="E59" s="51"/>
    </row>
  </sheetData>
  <mergeCells count="24">
    <mergeCell ref="N13:N14"/>
    <mergeCell ref="A7:C7"/>
    <mergeCell ref="D7:G7"/>
    <mergeCell ref="A1:M3"/>
    <mergeCell ref="A5:C5"/>
    <mergeCell ref="D5:G5"/>
    <mergeCell ref="A6:C6"/>
    <mergeCell ref="D6:G6"/>
    <mergeCell ref="A59:E59"/>
    <mergeCell ref="I12:M12"/>
    <mergeCell ref="A13:A14"/>
    <mergeCell ref="B13:B14"/>
    <mergeCell ref="E13:E14"/>
    <mergeCell ref="F13:F14"/>
    <mergeCell ref="G13:G14"/>
    <mergeCell ref="H13:H14"/>
    <mergeCell ref="I13:K13"/>
    <mergeCell ref="L13:L14"/>
    <mergeCell ref="M13:M14"/>
    <mergeCell ref="C14:D14"/>
    <mergeCell ref="A46:D46"/>
    <mergeCell ref="A57:E57"/>
    <mergeCell ref="H57:L57"/>
    <mergeCell ref="A58:E58"/>
  </mergeCells>
  <conditionalFormatting sqref="N15:N46">
    <cfRule type="cellIs" dxfId="4" priority="1" operator="lessThan">
      <formula>0</formula>
    </cfRule>
  </conditionalFormatting>
  <dataValidations count="3">
    <dataValidation type="list" allowBlank="1" showInputMessage="1" showErrorMessage="1" sqref="B10" xr:uid="{00000000-0002-0000-0800-000000000000}">
      <formula1>"01,02,03,04,05,06,07,08,09,10,11,12"</formula1>
    </dataValidation>
    <dataValidation type="list" allowBlank="1" showInputMessage="1" showErrorMessage="1" sqref="B11" xr:uid="{00000000-0002-0000-0800-000001000000}">
      <formula1>"Januar,Februar,März,April,Mai,Juni,Juli,August,September,Oktober,November,Dezember"</formula1>
    </dataValidation>
    <dataValidation type="list" allowBlank="1" showInputMessage="1" showErrorMessage="1" sqref="B9" xr:uid="{00000000-0002-0000-0800-000002000000}">
      <formula1>"2022,2023,2024,2025,2026,2027,2028,2029"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Übersicht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'01'!Oblast_tisku</vt:lpstr>
      <vt:lpstr>'02'!Oblast_tisku</vt:lpstr>
      <vt:lpstr>'03'!Oblast_tisku</vt:lpstr>
      <vt:lpstr>'04'!Oblast_tisku</vt:lpstr>
      <vt:lpstr>'05'!Oblast_tisku</vt:lpstr>
      <vt:lpstr>'06'!Oblast_tisku</vt:lpstr>
      <vt:lpstr>'07'!Oblast_tisku</vt:lpstr>
      <vt:lpstr>'08'!Oblast_tisku</vt:lpstr>
      <vt:lpstr>'09'!Oblast_tisku</vt:lpstr>
      <vt:lpstr>'10'!Oblast_tisku</vt:lpstr>
      <vt:lpstr>'11'!Oblast_tisku</vt:lpstr>
      <vt:lpstr>'12'!Oblast_tisku</vt:lpstr>
      <vt:lpstr>Übersicht!Oblast_tisku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2025-06-24T06:28:57Z</cp:lastPrinted>
  <dcterms:created xsi:type="dcterms:W3CDTF">2024-07-30T13:44:43Z</dcterms:created>
  <dcterms:modified xsi:type="dcterms:W3CDTF">2025-07-01T10:35:05Z</dcterms:modified>
</cp:coreProperties>
</file>